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Password="AFA0" lockStructure="1"/>
  <bookViews>
    <workbookView xWindow="0" yWindow="0" windowWidth="24000" windowHeight="9735"/>
  </bookViews>
  <sheets>
    <sheet name="Page d'acceuil" sheetId="1" r:id="rId1"/>
    <sheet name="Tableau de suivi de paiement" sheetId="4" r:id="rId2"/>
    <sheet name="AIDE" sheetId="2" r:id="rId3"/>
    <sheet name="Déverrouillage" sheetId="3" r:id="rId4"/>
  </sheets>
  <definedNames>
    <definedName name="Segment_Société">#N/A</definedName>
    <definedName name="_xlnm.Print_Area" localSheetId="1">'Tableau de suivi de paiement'!$B$1:$V$44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4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N42" i="4" l="1"/>
  <c r="K42" i="4"/>
  <c r="Q7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L13" i="4"/>
  <c r="M13" i="4" s="1"/>
  <c r="L17" i="4"/>
  <c r="M17" i="4" s="1"/>
  <c r="L21" i="4"/>
  <c r="M21" i="4" s="1"/>
  <c r="L25" i="4"/>
  <c r="M25" i="4" s="1"/>
  <c r="L29" i="4"/>
  <c r="M29" i="4" s="1"/>
  <c r="L33" i="4"/>
  <c r="M33" i="4" s="1"/>
  <c r="L37" i="4"/>
  <c r="M37" i="4" s="1"/>
  <c r="L41" i="4"/>
  <c r="M41" i="4" s="1"/>
  <c r="J9" i="4"/>
  <c r="I9" i="4" s="1"/>
  <c r="I10" i="4"/>
  <c r="J10" i="4"/>
  <c r="L10" i="4" s="1"/>
  <c r="M10" i="4" s="1"/>
  <c r="I11" i="4"/>
  <c r="J11" i="4"/>
  <c r="L11" i="4" s="1"/>
  <c r="M11" i="4" s="1"/>
  <c r="I12" i="4"/>
  <c r="J12" i="4"/>
  <c r="L12" i="4" s="1"/>
  <c r="M12" i="4" s="1"/>
  <c r="I13" i="4"/>
  <c r="J13" i="4"/>
  <c r="I14" i="4"/>
  <c r="J14" i="4"/>
  <c r="L14" i="4" s="1"/>
  <c r="M14" i="4" s="1"/>
  <c r="I15" i="4"/>
  <c r="J15" i="4"/>
  <c r="L15" i="4" s="1"/>
  <c r="M15" i="4" s="1"/>
  <c r="I16" i="4"/>
  <c r="J16" i="4"/>
  <c r="L16" i="4" s="1"/>
  <c r="M16" i="4" s="1"/>
  <c r="I17" i="4"/>
  <c r="J17" i="4"/>
  <c r="I18" i="4"/>
  <c r="J18" i="4"/>
  <c r="L18" i="4" s="1"/>
  <c r="M18" i="4" s="1"/>
  <c r="I19" i="4"/>
  <c r="J19" i="4"/>
  <c r="L19" i="4" s="1"/>
  <c r="M19" i="4" s="1"/>
  <c r="I20" i="4"/>
  <c r="J20" i="4"/>
  <c r="L20" i="4" s="1"/>
  <c r="M20" i="4" s="1"/>
  <c r="I21" i="4"/>
  <c r="J21" i="4"/>
  <c r="I22" i="4"/>
  <c r="J22" i="4"/>
  <c r="L22" i="4" s="1"/>
  <c r="M22" i="4" s="1"/>
  <c r="I23" i="4"/>
  <c r="J23" i="4"/>
  <c r="L23" i="4" s="1"/>
  <c r="M23" i="4" s="1"/>
  <c r="I24" i="4"/>
  <c r="J24" i="4"/>
  <c r="L24" i="4" s="1"/>
  <c r="M24" i="4" s="1"/>
  <c r="I25" i="4"/>
  <c r="J25" i="4"/>
  <c r="I26" i="4"/>
  <c r="J26" i="4"/>
  <c r="L26" i="4" s="1"/>
  <c r="M26" i="4" s="1"/>
  <c r="I27" i="4"/>
  <c r="J27" i="4"/>
  <c r="L27" i="4" s="1"/>
  <c r="M27" i="4" s="1"/>
  <c r="I28" i="4"/>
  <c r="J28" i="4"/>
  <c r="L28" i="4" s="1"/>
  <c r="M28" i="4" s="1"/>
  <c r="I29" i="4"/>
  <c r="J29" i="4"/>
  <c r="I30" i="4"/>
  <c r="J30" i="4"/>
  <c r="L30" i="4" s="1"/>
  <c r="M30" i="4" s="1"/>
  <c r="I31" i="4"/>
  <c r="J31" i="4"/>
  <c r="L31" i="4" s="1"/>
  <c r="M31" i="4" s="1"/>
  <c r="I32" i="4"/>
  <c r="J32" i="4"/>
  <c r="L32" i="4" s="1"/>
  <c r="M32" i="4" s="1"/>
  <c r="I33" i="4"/>
  <c r="J33" i="4"/>
  <c r="I34" i="4"/>
  <c r="J34" i="4"/>
  <c r="L34" i="4" s="1"/>
  <c r="M34" i="4" s="1"/>
  <c r="I35" i="4"/>
  <c r="J35" i="4"/>
  <c r="L35" i="4" s="1"/>
  <c r="M35" i="4" s="1"/>
  <c r="I36" i="4"/>
  <c r="J36" i="4"/>
  <c r="L36" i="4" s="1"/>
  <c r="M36" i="4" s="1"/>
  <c r="I37" i="4"/>
  <c r="J37" i="4"/>
  <c r="I38" i="4"/>
  <c r="J38" i="4"/>
  <c r="L38" i="4" s="1"/>
  <c r="M38" i="4" s="1"/>
  <c r="I39" i="4"/>
  <c r="J39" i="4"/>
  <c r="L39" i="4" s="1"/>
  <c r="M39" i="4" s="1"/>
  <c r="I40" i="4"/>
  <c r="J40" i="4"/>
  <c r="L40" i="4" s="1"/>
  <c r="M40" i="4" s="1"/>
  <c r="I41" i="4"/>
  <c r="J41" i="4"/>
  <c r="C4" i="4"/>
  <c r="Q8" i="4" s="1"/>
  <c r="O7" i="4"/>
  <c r="L9" i="4" l="1"/>
  <c r="Q9" i="4"/>
  <c r="Q42" i="4" s="1"/>
  <c r="J7" i="4"/>
  <c r="L7" i="4" s="1"/>
  <c r="O8" i="4"/>
  <c r="I7" i="4"/>
  <c r="J8" i="4"/>
  <c r="L8" i="4" s="1"/>
  <c r="L42" i="4" l="1"/>
  <c r="M9" i="4"/>
  <c r="M7" i="4"/>
  <c r="M8" i="4"/>
  <c r="I8" i="4"/>
  <c r="G42" i="4" l="1"/>
  <c r="J42" i="4" l="1"/>
  <c r="B1" i="1"/>
  <c r="I42" i="4" l="1"/>
</calcChain>
</file>

<file path=xl/sharedStrings.xml><?xml version="1.0" encoding="utf-8"?>
<sst xmlns="http://schemas.openxmlformats.org/spreadsheetml/2006/main" count="61" uniqueCount="60">
  <si>
    <t xml:space="preserve"> </t>
  </si>
  <si>
    <t>Cliquez ici :</t>
  </si>
  <si>
    <t>(ou recopiez le lien en cas de problème)</t>
  </si>
  <si>
    <t>Remplissez vos données dans les zones :</t>
  </si>
  <si>
    <t>Dénomination</t>
  </si>
  <si>
    <t>Adresse</t>
  </si>
  <si>
    <t>Téléphone</t>
  </si>
  <si>
    <t>SIREN</t>
  </si>
  <si>
    <t>SIRET (siege)</t>
  </si>
  <si>
    <t>N° de TVA Intracommunautaire</t>
  </si>
  <si>
    <t>Activité (Code NAF ou APE)</t>
  </si>
  <si>
    <t>Forme juridique</t>
  </si>
  <si>
    <t>Date création entreprise</t>
  </si>
  <si>
    <t xml:space="preserve">N°Facture </t>
  </si>
  <si>
    <t>Montant HT</t>
  </si>
  <si>
    <t>Montant TTC</t>
  </si>
  <si>
    <t xml:space="preserve">Délai de paiement accordé au client </t>
  </si>
  <si>
    <t>Date d'échéance</t>
  </si>
  <si>
    <t>Montant de la TVA</t>
  </si>
  <si>
    <t>Taux de TVA</t>
  </si>
  <si>
    <t xml:space="preserve">Pénalité et majoration de paiement </t>
  </si>
  <si>
    <t xml:space="preserve">Commentaire </t>
  </si>
  <si>
    <t xml:space="preserve">SUIVI DES PAIEMENTS ET DES RELANCES CLIENTS </t>
  </si>
  <si>
    <t>Société</t>
  </si>
  <si>
    <t xml:space="preserve">Nom du client </t>
  </si>
  <si>
    <t>Chèque</t>
  </si>
  <si>
    <t>Virement</t>
  </si>
  <si>
    <t>Vous pouvez également filtrer vos données par période (mois, année, etc.), par client, par région, etc.</t>
  </si>
  <si>
    <t xml:space="preserve">Retard de paiement (en jours) </t>
  </si>
  <si>
    <t xml:space="preserve">mode de règlement </t>
  </si>
  <si>
    <t xml:space="preserve">Date de la première relance </t>
  </si>
  <si>
    <t xml:space="preserve">Action à effectuer </t>
  </si>
  <si>
    <t>Code postal</t>
  </si>
  <si>
    <t>Date de la deuxième relance</t>
  </si>
  <si>
    <t>Reste dû</t>
  </si>
  <si>
    <t>https://www.projetentreprise.fr/produit/mot-de-passe-suivi-paiements-clients-excel/</t>
  </si>
  <si>
    <t>Vous souhaitez obtenir le mot de passe de ce document pour le customiser ?</t>
  </si>
  <si>
    <t>Obtenez le code pour déverrouiller et modifier ce document comme vous l'entendez :</t>
  </si>
  <si>
    <t>Dupont SA</t>
  </si>
  <si>
    <t>M. Gentierry</t>
  </si>
  <si>
    <t>012123A</t>
  </si>
  <si>
    <t>Date de facture</t>
  </si>
  <si>
    <t>Version : 1.0</t>
  </si>
  <si>
    <t xml:space="preserve">Dans le tableau de suivi de paiement, saisissez les délais de paiement accordés à vos clients </t>
  </si>
  <si>
    <t>Versements effectués par le client</t>
  </si>
  <si>
    <t xml:space="preserve">Aujourd'hui : </t>
  </si>
  <si>
    <t xml:space="preserve">Date de paiement total de la facture </t>
  </si>
  <si>
    <t>57000</t>
  </si>
  <si>
    <t>M. Durand</t>
  </si>
  <si>
    <t>4578FF</t>
  </si>
  <si>
    <t>75001</t>
  </si>
  <si>
    <t>(moyenne délai de paiement accordé aux clients)</t>
  </si>
  <si>
    <t>(reste dû)</t>
  </si>
  <si>
    <t>(versements déjà effectués)</t>
  </si>
  <si>
    <t>(montants TTC factures)</t>
  </si>
  <si>
    <t>(moyenne retard de paiement en jours)</t>
  </si>
  <si>
    <t>(montant HT factures)</t>
  </si>
  <si>
    <t>(montants TVA factures)</t>
  </si>
  <si>
    <t>TOTAUX</t>
  </si>
  <si>
    <t>Durant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</si>
</sst>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sz val="14"/>
      <color rgb="FF990033"/>
      <name val="Arial"/>
      <family val="2"/>
    </font>
    <font>
      <b/>
      <sz val="16"/>
      <color rgb="FF215868"/>
      <name val="Arial"/>
      <family val="2"/>
    </font>
    <font>
      <sz val="10"/>
      <name val="Arial"/>
      <family val="2"/>
    </font>
    <font>
      <b/>
      <sz val="10"/>
      <color rgb="FF215868"/>
      <name val="Arial"/>
      <family val="2"/>
    </font>
    <font>
      <sz val="11"/>
      <color rgb="FF31849B"/>
      <name val="Arial"/>
      <family val="2"/>
    </font>
    <font>
      <b/>
      <sz val="12"/>
      <color indexed="52"/>
      <name val="Arial"/>
      <family val="2"/>
    </font>
    <font>
      <b/>
      <sz val="12"/>
      <color rgb="FFFF9429"/>
      <name val="Arial"/>
      <family val="2"/>
    </font>
    <font>
      <b/>
      <sz val="11"/>
      <color theme="9" tint="-0.249977111117893"/>
      <name val="Arial"/>
      <family val="2"/>
    </font>
    <font>
      <b/>
      <sz val="10"/>
      <color rgb="FF990033"/>
      <name val="Arial"/>
      <family val="2"/>
    </font>
    <font>
      <b/>
      <sz val="12"/>
      <color rgb="FF582800"/>
      <name val="Arial"/>
      <family val="2"/>
    </font>
    <font>
      <b/>
      <sz val="12"/>
      <color theme="7" tint="0.79998168889431442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rgb="FF990033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sz val="10"/>
      <color theme="1"/>
      <name val="Arial"/>
      <family val="2"/>
    </font>
    <font>
      <b/>
      <sz val="12"/>
      <color rgb="FF00206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1"/>
      <color theme="4" tint="-0.249977111117893"/>
      <name val="Arial"/>
    </font>
    <font>
      <b/>
      <sz val="12"/>
      <color theme="4" tint="-0.249977111117893"/>
      <name val="Arial"/>
    </font>
    <font>
      <b/>
      <sz val="14"/>
      <color theme="4" tint="-0.249977111117893"/>
      <name val="Arial"/>
    </font>
    <font>
      <b/>
      <sz val="16"/>
      <color theme="4" tint="-0.249977111117893"/>
      <name val="Arial"/>
    </font>
  </fonts>
  <fills count="10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00BB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hair">
        <color rgb="FF990033"/>
      </left>
      <right style="hair">
        <color rgb="FF990033"/>
      </right>
      <top style="hair">
        <color rgb="FF990033"/>
      </top>
      <bottom style="hair">
        <color rgb="FF9900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rgb="FF990033"/>
      </left>
      <right style="hair">
        <color rgb="FF990033"/>
      </right>
      <top style="hair">
        <color rgb="FF990033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6" fillId="3" borderId="0"/>
    <xf numFmtId="0" fontId="7" fillId="0" borderId="0"/>
    <xf numFmtId="0" fontId="8" fillId="3" borderId="0"/>
    <xf numFmtId="0" fontId="9" fillId="3" borderId="0"/>
    <xf numFmtId="0" fontId="11" fillId="3" borderId="0">
      <alignment horizontal="left" indent="4"/>
    </xf>
    <xf numFmtId="0" fontId="14" fillId="5" borderId="2" applyNumberFormat="0" applyProtection="0"/>
    <xf numFmtId="164" fontId="19" fillId="6" borderId="2" applyNumberFormat="0" applyProtection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84">
    <xf numFmtId="0" fontId="0" fillId="0" borderId="0" xfId="0"/>
    <xf numFmtId="0" fontId="4" fillId="2" borderId="0" xfId="0" applyFont="1" applyFill="1" applyAlignment="1">
      <alignment horizontal="left" vertical="center"/>
    </xf>
    <xf numFmtId="14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/>
    <xf numFmtId="0" fontId="3" fillId="3" borderId="0" xfId="0" applyFont="1" applyFill="1"/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/>
    <xf numFmtId="0" fontId="5" fillId="3" borderId="0" xfId="0" applyFont="1" applyFill="1"/>
    <xf numFmtId="0" fontId="0" fillId="3" borderId="0" xfId="0" applyFill="1"/>
    <xf numFmtId="0" fontId="6" fillId="3" borderId="0" xfId="2" applyFill="1" applyAlignment="1" applyProtection="1">
      <alignment vertical="top"/>
      <protection hidden="1"/>
    </xf>
    <xf numFmtId="0" fontId="7" fillId="3" borderId="0" xfId="3" applyFill="1" applyAlignment="1" applyProtection="1">
      <alignment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7" fillId="3" borderId="0" xfId="3" applyFill="1" applyProtection="1">
      <protection hidden="1"/>
    </xf>
    <xf numFmtId="0" fontId="8" fillId="3" borderId="0" xfId="4" applyFill="1" applyProtection="1">
      <protection hidden="1"/>
    </xf>
    <xf numFmtId="0" fontId="0" fillId="3" borderId="0" xfId="0" applyFill="1" applyProtection="1">
      <protection hidden="1"/>
    </xf>
    <xf numFmtId="0" fontId="9" fillId="3" borderId="0" xfId="5" applyFill="1" applyProtection="1">
      <protection hidden="1"/>
    </xf>
    <xf numFmtId="0" fontId="10" fillId="3" borderId="0" xfId="3" applyFont="1" applyFill="1" applyAlignment="1" applyProtection="1">
      <alignment horizontal="left" indent="4"/>
      <protection hidden="1"/>
    </xf>
    <xf numFmtId="0" fontId="12" fillId="3" borderId="0" xfId="5" applyFont="1" applyFill="1" applyProtection="1">
      <protection hidden="1"/>
    </xf>
    <xf numFmtId="0" fontId="13" fillId="3" borderId="0" xfId="3" applyFont="1" applyFill="1" applyProtection="1">
      <protection hidden="1"/>
    </xf>
    <xf numFmtId="0" fontId="16" fillId="3" borderId="0" xfId="3" applyFont="1" applyFill="1" applyProtection="1">
      <protection hidden="1"/>
    </xf>
    <xf numFmtId="0" fontId="17" fillId="3" borderId="0" xfId="3" applyFont="1" applyFill="1" applyProtection="1">
      <protection hidden="1"/>
    </xf>
    <xf numFmtId="0" fontId="18" fillId="3" borderId="0" xfId="5" applyFont="1" applyFill="1" applyProtection="1">
      <protection hidden="1"/>
    </xf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4" fillId="3" borderId="0" xfId="0" applyFont="1" applyFill="1"/>
    <xf numFmtId="0" fontId="24" fillId="3" borderId="0" xfId="0" applyFont="1" applyFill="1" applyBorder="1"/>
    <xf numFmtId="164" fontId="25" fillId="3" borderId="0" xfId="0" applyNumberFormat="1" applyFont="1" applyFill="1" applyBorder="1" applyAlignment="1">
      <alignment wrapText="1"/>
    </xf>
    <xf numFmtId="0" fontId="15" fillId="4" borderId="3" xfId="7" applyFont="1" applyFill="1" applyBorder="1" applyProtection="1">
      <protection locked="0"/>
    </xf>
    <xf numFmtId="0" fontId="0" fillId="3" borderId="0" xfId="0" applyFill="1" applyAlignment="1">
      <alignment wrapText="1"/>
    </xf>
    <xf numFmtId="0" fontId="19" fillId="2" borderId="5" xfId="0" applyFont="1" applyFill="1" applyBorder="1" applyAlignment="1" applyProtection="1">
      <alignment horizontal="center" vertical="center" wrapText="1"/>
      <protection hidden="1"/>
    </xf>
    <xf numFmtId="14" fontId="21" fillId="7" borderId="3" xfId="0" applyNumberFormat="1" applyFont="1" applyFill="1" applyBorder="1" applyAlignment="1">
      <alignment horizontal="center" vertical="center"/>
    </xf>
    <xf numFmtId="164" fontId="21" fillId="7" borderId="3" xfId="0" applyNumberFormat="1" applyFont="1" applyFill="1" applyBorder="1" applyAlignment="1">
      <alignment vertical="center"/>
    </xf>
    <xf numFmtId="164" fontId="21" fillId="7" borderId="3" xfId="1" applyNumberFormat="1" applyFont="1" applyFill="1" applyBorder="1" applyAlignment="1">
      <alignment vertical="center"/>
    </xf>
    <xf numFmtId="0" fontId="26" fillId="3" borderId="0" xfId="0" applyFont="1" applyFill="1"/>
    <xf numFmtId="0" fontId="29" fillId="2" borderId="1" xfId="0" applyFont="1" applyFill="1" applyBorder="1" applyAlignment="1" applyProtection="1">
      <alignment horizontal="left"/>
    </xf>
    <xf numFmtId="0" fontId="22" fillId="8" borderId="3" xfId="0" applyFont="1" applyFill="1" applyBorder="1" applyAlignment="1" applyProtection="1">
      <alignment horizontal="center" vertical="center"/>
      <protection locked="0"/>
    </xf>
    <xf numFmtId="14" fontId="21" fillId="8" borderId="3" xfId="0" applyNumberFormat="1" applyFont="1" applyFill="1" applyBorder="1" applyAlignment="1" applyProtection="1">
      <alignment horizontal="center" vertical="center"/>
      <protection locked="0"/>
    </xf>
    <xf numFmtId="0" fontId="21" fillId="8" borderId="3" xfId="0" applyFont="1" applyFill="1" applyBorder="1" applyAlignment="1" applyProtection="1">
      <alignment horizontal="right" vertical="center"/>
      <protection locked="0"/>
    </xf>
    <xf numFmtId="9" fontId="21" fillId="8" borderId="3" xfId="0" applyNumberFormat="1" applyFont="1" applyFill="1" applyBorder="1" applyAlignment="1" applyProtection="1">
      <alignment horizontal="center" vertical="center"/>
      <protection locked="0"/>
    </xf>
    <xf numFmtId="164" fontId="21" fillId="8" borderId="3" xfId="0" applyNumberFormat="1" applyFont="1" applyFill="1" applyBorder="1" applyAlignment="1" applyProtection="1">
      <alignment vertical="center"/>
      <protection locked="0"/>
    </xf>
    <xf numFmtId="0" fontId="21" fillId="8" borderId="3" xfId="0" applyFont="1" applyFill="1" applyBorder="1" applyAlignment="1" applyProtection="1">
      <alignment horizontal="center" vertical="center"/>
      <protection locked="0"/>
    </xf>
    <xf numFmtId="0" fontId="21" fillId="8" borderId="3" xfId="0" applyNumberFormat="1" applyFont="1" applyFill="1" applyBorder="1" applyAlignment="1" applyProtection="1">
      <alignment horizontal="center" vertical="center"/>
      <protection locked="0"/>
    </xf>
    <xf numFmtId="0" fontId="31" fillId="3" borderId="0" xfId="0" applyFont="1" applyFill="1"/>
    <xf numFmtId="14" fontId="31" fillId="3" borderId="0" xfId="0" applyNumberFormat="1" applyFont="1" applyFill="1"/>
    <xf numFmtId="0" fontId="0" fillId="3" borderId="0" xfId="0" applyFill="1" applyAlignment="1">
      <alignment horizontal="center"/>
    </xf>
    <xf numFmtId="49" fontId="22" fillId="8" borderId="3" xfId="0" applyNumberFormat="1" applyFont="1" applyFill="1" applyBorder="1" applyAlignment="1" applyProtection="1">
      <alignment horizontal="center" vertical="center"/>
      <protection locked="0"/>
    </xf>
    <xf numFmtId="2" fontId="30" fillId="7" borderId="3" xfId="0" applyNumberFormat="1" applyFont="1" applyFill="1" applyBorder="1" applyAlignment="1">
      <alignment horizontal="center" vertical="center"/>
    </xf>
    <xf numFmtId="0" fontId="32" fillId="7" borderId="3" xfId="0" applyNumberFormat="1" applyFont="1" applyFill="1" applyBorder="1" applyAlignment="1">
      <alignment horizontal="center" vertical="center"/>
    </xf>
    <xf numFmtId="49" fontId="33" fillId="9" borderId="1" xfId="1" applyNumberFormat="1" applyFont="1" applyFill="1" applyBorder="1" applyProtection="1">
      <protection locked="0"/>
    </xf>
    <xf numFmtId="14" fontId="33" fillId="9" borderId="1" xfId="1" applyNumberFormat="1" applyFont="1" applyFill="1" applyBorder="1" applyAlignment="1" applyProtection="1">
      <alignment horizontal="left"/>
      <protection locked="0"/>
    </xf>
    <xf numFmtId="0" fontId="34" fillId="3" borderId="0" xfId="0" applyFont="1" applyFill="1" applyAlignment="1">
      <alignment vertical="center"/>
    </xf>
    <xf numFmtId="0" fontId="35" fillId="3" borderId="0" xfId="0" applyFont="1" applyFill="1" applyAlignment="1">
      <alignment horizontal="right" vertical="center" wrapText="1"/>
    </xf>
    <xf numFmtId="0" fontId="35" fillId="3" borderId="0" xfId="0" applyFont="1" applyFill="1" applyAlignment="1">
      <alignment horizontal="center" vertical="center" wrapText="1"/>
    </xf>
    <xf numFmtId="0" fontId="34" fillId="3" borderId="0" xfId="0" applyFont="1" applyFill="1"/>
    <xf numFmtId="0" fontId="22" fillId="8" borderId="4" xfId="0" applyFont="1" applyFill="1" applyBorder="1" applyAlignment="1" applyProtection="1">
      <alignment horizontal="center" vertical="center"/>
      <protection locked="0"/>
    </xf>
    <xf numFmtId="49" fontId="22" fillId="8" borderId="4" xfId="0" applyNumberFormat="1" applyFont="1" applyFill="1" applyBorder="1" applyAlignment="1" applyProtection="1">
      <alignment horizontal="center" vertical="center"/>
      <protection locked="0"/>
    </xf>
    <xf numFmtId="14" fontId="21" fillId="8" borderId="4" xfId="0" applyNumberFormat="1" applyFont="1" applyFill="1" applyBorder="1" applyAlignment="1" applyProtection="1">
      <alignment horizontal="center" vertical="center"/>
      <protection locked="0"/>
    </xf>
    <xf numFmtId="0" fontId="21" fillId="8" borderId="4" xfId="0" applyFont="1" applyFill="1" applyBorder="1" applyAlignment="1" applyProtection="1">
      <alignment horizontal="right" vertical="center"/>
      <protection locked="0"/>
    </xf>
    <xf numFmtId="9" fontId="21" fillId="8" borderId="4" xfId="0" applyNumberFormat="1" applyFont="1" applyFill="1" applyBorder="1" applyAlignment="1" applyProtection="1">
      <alignment horizontal="center" vertical="center"/>
      <protection locked="0"/>
    </xf>
    <xf numFmtId="164" fontId="21" fillId="7" borderId="4" xfId="0" applyNumberFormat="1" applyFont="1" applyFill="1" applyBorder="1" applyAlignment="1">
      <alignment vertical="center"/>
    </xf>
    <xf numFmtId="164" fontId="21" fillId="8" borderId="4" xfId="0" applyNumberFormat="1" applyFont="1" applyFill="1" applyBorder="1" applyAlignment="1" applyProtection="1">
      <alignment vertical="center"/>
      <protection locked="0"/>
    </xf>
    <xf numFmtId="164" fontId="21" fillId="7" borderId="4" xfId="1" applyNumberFormat="1" applyFont="1" applyFill="1" applyBorder="1" applyAlignment="1">
      <alignment vertical="center"/>
    </xf>
    <xf numFmtId="2" fontId="30" fillId="7" borderId="4" xfId="0" applyNumberFormat="1" applyFont="1" applyFill="1" applyBorder="1" applyAlignment="1">
      <alignment horizontal="center" vertical="center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32" fillId="7" borderId="4" xfId="0" applyNumberFormat="1" applyFont="1" applyFill="1" applyBorder="1" applyAlignment="1">
      <alignment horizontal="center" vertical="center"/>
    </xf>
    <xf numFmtId="0" fontId="21" fillId="8" borderId="4" xfId="0" applyNumberFormat="1" applyFont="1" applyFill="1" applyBorder="1" applyAlignment="1" applyProtection="1">
      <alignment horizontal="center" vertical="center"/>
      <protection locked="0"/>
    </xf>
    <xf numFmtId="0" fontId="36" fillId="3" borderId="0" xfId="0" applyFont="1" applyFill="1" applyAlignment="1">
      <alignment horizontal="center" vertical="center" wrapText="1"/>
    </xf>
    <xf numFmtId="0" fontId="28" fillId="0" borderId="0" xfId="10" applyFont="1" applyFill="1"/>
    <xf numFmtId="0" fontId="26" fillId="0" borderId="0" xfId="0" applyFont="1" applyFill="1"/>
    <xf numFmtId="0" fontId="37" fillId="3" borderId="6" xfId="0" applyFont="1" applyFill="1" applyBorder="1" applyAlignment="1">
      <alignment vertical="center"/>
    </xf>
    <xf numFmtId="0" fontId="37" fillId="3" borderId="7" xfId="0" applyFont="1" applyFill="1" applyBorder="1" applyAlignment="1">
      <alignment vertical="center"/>
    </xf>
    <xf numFmtId="0" fontId="37" fillId="3" borderId="8" xfId="0" applyNumberFormat="1" applyFont="1" applyFill="1" applyBorder="1" applyAlignment="1">
      <alignment vertical="center"/>
    </xf>
    <xf numFmtId="0" fontId="38" fillId="3" borderId="8" xfId="0" applyNumberFormat="1" applyFont="1" applyFill="1" applyBorder="1" applyAlignment="1">
      <alignment horizontal="center" vertical="center"/>
    </xf>
    <xf numFmtId="164" fontId="38" fillId="3" borderId="8" xfId="0" applyNumberFormat="1" applyFont="1" applyFill="1" applyBorder="1" applyAlignment="1">
      <alignment vertical="center"/>
    </xf>
    <xf numFmtId="164" fontId="39" fillId="3" borderId="8" xfId="0" applyNumberFormat="1" applyFont="1" applyFill="1" applyBorder="1" applyAlignment="1">
      <alignment vertical="center"/>
    </xf>
    <xf numFmtId="0" fontId="39" fillId="3" borderId="8" xfId="0" applyNumberFormat="1" applyFont="1" applyFill="1" applyBorder="1" applyAlignment="1">
      <alignment vertical="center"/>
    </xf>
    <xf numFmtId="1" fontId="39" fillId="3" borderId="8" xfId="0" applyNumberFormat="1" applyFont="1" applyFill="1" applyBorder="1" applyAlignment="1">
      <alignment horizontal="center" vertical="center"/>
    </xf>
    <xf numFmtId="1" fontId="38" fillId="3" borderId="8" xfId="0" applyNumberFormat="1" applyFont="1" applyFill="1" applyBorder="1" applyAlignment="1">
      <alignment vertical="center"/>
    </xf>
    <xf numFmtId="1" fontId="40" fillId="3" borderId="8" xfId="0" applyNumberFormat="1" applyFont="1" applyFill="1" applyBorder="1" applyAlignment="1">
      <alignment horizontal="center" vertical="center"/>
    </xf>
    <xf numFmtId="0" fontId="38" fillId="3" borderId="8" xfId="0" applyNumberFormat="1" applyFont="1" applyFill="1" applyBorder="1" applyAlignment="1">
      <alignment vertical="center"/>
    </xf>
    <xf numFmtId="0" fontId="38" fillId="3" borderId="9" xfId="0" applyNumberFormat="1" applyFont="1" applyFill="1" applyBorder="1" applyAlignment="1">
      <alignment vertical="center"/>
    </xf>
  </cellXfs>
  <cellStyles count="11">
    <cellStyle name="Bleu Clair" xfId="8"/>
    <cellStyle name="Jaune" xfId="7"/>
    <cellStyle name="Lien hypertexte" xfId="10" builtinId="8"/>
    <cellStyle name="Milliers 2" xfId="9"/>
    <cellStyle name="Monétaire" xfId="1" builtinId="4"/>
    <cellStyle name="Normal" xfId="0" builtinId="0"/>
    <cellStyle name="Normal 3" xfId="3"/>
    <cellStyle name="Texte Aide" xfId="5"/>
    <cellStyle name="Texte gras Aide" xfId="4"/>
    <cellStyle name="Titre 2 aide" xfId="6"/>
    <cellStyle name="Titre Aide" xfId="2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 tint="-0.249977111117893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4" tint="-0.249977111117893"/>
        <name val="Arial"/>
        <scheme val="none"/>
      </font>
      <alignment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rgb="FF99003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800000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rgb="FF990033"/>
        </left>
        <right style="hair">
          <color rgb="FF990033"/>
        </right>
        <top/>
        <bottom/>
      </border>
      <protection locked="1" hidden="1"/>
    </dxf>
    <dxf>
      <font>
        <color rgb="FF9C0006"/>
      </font>
    </dxf>
    <dxf>
      <font>
        <color theme="9" tint="-0.24994659260841701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</dxfs>
  <tableStyles count="1" defaultTableStyle="TableStyleMedium2" defaultPivotStyle="PivotStyleLight16">
    <tableStyle name="Style de tableau 1" pivot="0" count="0"/>
  </tableStyles>
  <colors>
    <mruColors>
      <color rgb="FF8000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creerentreprise.fr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" TargetMode="External"/><Relationship Id="rId2" Type="http://schemas.openxmlformats.org/officeDocument/2006/relationships/image" Target="../media/image3.jpeg"/><Relationship Id="rId1" Type="http://schemas.openxmlformats.org/officeDocument/2006/relationships/hyperlink" Target="#'Page d''acceuil'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3.jpeg"/><Relationship Id="rId4" Type="http://schemas.openxmlformats.org/officeDocument/2006/relationships/hyperlink" Target="#'Page d''acceui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2533649</xdr:colOff>
      <xdr:row>2</xdr:row>
      <xdr:rowOff>66675</xdr:rowOff>
    </xdr:from>
    <xdr:to>
      <xdr:col>2</xdr:col>
      <xdr:colOff>11906</xdr:colOff>
      <xdr:row>4</xdr:row>
      <xdr:rowOff>104774</xdr:rowOff>
    </xdr:to>
    <xdr:pic>
      <xdr:nvPicPr>
        <xdr:cNvPr id="7" name="Image 6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49" y="609600"/>
          <a:ext cx="1371601" cy="4190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11905</xdr:rowOff>
    </xdr:from>
    <xdr:to>
      <xdr:col>0</xdr:col>
      <xdr:colOff>7286625</xdr:colOff>
      <xdr:row>19</xdr:row>
      <xdr:rowOff>11905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60EB977D-E1A6-4DF7-AA6C-4C6ECE63D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9593"/>
          <a:ext cx="7286625" cy="485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1085850</xdr:colOff>
      <xdr:row>4</xdr:row>
      <xdr:rowOff>85725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038225" cy="1038225"/>
        </a:xfrm>
        <a:prstGeom prst="rect">
          <a:avLst/>
        </a:prstGeom>
      </xdr:spPr>
    </xdr:pic>
    <xdr:clientData/>
  </xdr:twoCellAnchor>
  <xdr:twoCellAnchor editAs="oneCell">
    <xdr:from>
      <xdr:col>6</xdr:col>
      <xdr:colOff>914400</xdr:colOff>
      <xdr:row>0</xdr:row>
      <xdr:rowOff>76200</xdr:rowOff>
    </xdr:from>
    <xdr:to>
      <xdr:col>8</xdr:col>
      <xdr:colOff>623889</xdr:colOff>
      <xdr:row>2</xdr:row>
      <xdr:rowOff>19049</xdr:rowOff>
    </xdr:to>
    <xdr:pic>
      <xdr:nvPicPr>
        <xdr:cNvPr id="8" name="Image 7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76200"/>
          <a:ext cx="1371601" cy="419099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190500</xdr:colOff>
      <xdr:row>4</xdr:row>
      <xdr:rowOff>1</xdr:rowOff>
    </xdr:from>
    <xdr:to>
      <xdr:col>0</xdr:col>
      <xdr:colOff>1333500</xdr:colOff>
      <xdr:row>14</xdr:row>
      <xdr:rowOff>130970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1" name="Société">
              <a:extLst>
                <a:ext uri="{FF2B5EF4-FFF2-40B4-BE49-F238E27FC236}">
                  <a16:creationId xmlns="" xmlns:a16="http://schemas.microsoft.com/office/drawing/2014/main" id="{A24B4195-166C-4E94-B8A9-3AE4D6C5687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ociété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0" y="952501"/>
              <a:ext cx="1143000" cy="3048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11</xdr:col>
      <xdr:colOff>219075</xdr:colOff>
      <xdr:row>33</xdr:row>
      <xdr:rowOff>114300</xdr:rowOff>
    </xdr:to>
    <xdr:pic>
      <xdr:nvPicPr>
        <xdr:cNvPr id="15" name="Image 14">
          <a:extLst>
            <a:ext uri="{FF2B5EF4-FFF2-40B4-BE49-F238E27FC236}">
              <a16:creationId xmlns="" xmlns:a16="http://schemas.microsoft.com/office/drawing/2014/main" id="{EBEE4C22-E982-4BB7-9517-E0ECAE3B1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876800"/>
          <a:ext cx="7848600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12</xdr:col>
      <xdr:colOff>733425</xdr:colOff>
      <xdr:row>58</xdr:row>
      <xdr:rowOff>114300</xdr:rowOff>
    </xdr:to>
    <xdr:pic>
      <xdr:nvPicPr>
        <xdr:cNvPr id="11" name="Image 10">
          <a:extLst>
            <a:ext uri="{FF2B5EF4-FFF2-40B4-BE49-F238E27FC236}">
              <a16:creationId xmlns="" xmlns:a16="http://schemas.microsoft.com/office/drawing/2014/main" id="{FC062A45-CF98-4340-8478-4F1A572D3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067800"/>
          <a:ext cx="9124950" cy="354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533400</xdr:colOff>
      <xdr:row>3</xdr:row>
      <xdr:rowOff>19050</xdr:rowOff>
    </xdr:from>
    <xdr:to>
      <xdr:col>12</xdr:col>
      <xdr:colOff>723900</xdr:colOff>
      <xdr:row>10</xdr:row>
      <xdr:rowOff>152400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847725"/>
          <a:ext cx="4762500" cy="1476375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257176</xdr:colOff>
      <xdr:row>3</xdr:row>
      <xdr:rowOff>28575</xdr:rowOff>
    </xdr:from>
    <xdr:to>
      <xdr:col>15</xdr:col>
      <xdr:colOff>104776</xdr:colOff>
      <xdr:row>10</xdr:row>
      <xdr:rowOff>57150</xdr:rowOff>
    </xdr:to>
    <xdr:pic>
      <xdr:nvPicPr>
        <xdr:cNvPr id="5" name="Image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1" y="857250"/>
          <a:ext cx="1371600" cy="1371600"/>
        </a:xfrm>
        <a:prstGeom prst="rect">
          <a:avLst/>
        </a:prstGeom>
      </xdr:spPr>
    </xdr:pic>
    <xdr:clientData/>
  </xdr:twoCellAnchor>
  <xdr:twoCellAnchor>
    <xdr:from>
      <xdr:col>2</xdr:col>
      <xdr:colOff>704850</xdr:colOff>
      <xdr:row>18</xdr:row>
      <xdr:rowOff>0</xdr:rowOff>
    </xdr:from>
    <xdr:to>
      <xdr:col>3</xdr:col>
      <xdr:colOff>542925</xdr:colOff>
      <xdr:row>23</xdr:row>
      <xdr:rowOff>180975</xdr:rowOff>
    </xdr:to>
    <xdr:cxnSp macro="">
      <xdr:nvCxnSpPr>
        <xdr:cNvPr id="9" name="Connecteur droit avec flèche 8">
          <a:extLst>
            <a:ext uri="{FF2B5EF4-FFF2-40B4-BE49-F238E27FC236}">
              <a16:creationId xmlns="" xmlns:a16="http://schemas.microsoft.com/office/drawing/2014/main" id="{15F969F8-B32F-45F1-BE1F-8C579E455C31}"/>
            </a:ext>
          </a:extLst>
        </xdr:cNvPr>
        <xdr:cNvCxnSpPr/>
      </xdr:nvCxnSpPr>
      <xdr:spPr>
        <a:xfrm>
          <a:off x="2228850" y="4495800"/>
          <a:ext cx="600075" cy="1133475"/>
        </a:xfrm>
        <a:prstGeom prst="straightConnector1">
          <a:avLst/>
        </a:prstGeom>
        <a:ln w="76200">
          <a:solidFill>
            <a:srgbClr val="00B0F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257177</xdr:colOff>
      <xdr:row>38</xdr:row>
      <xdr:rowOff>114300</xdr:rowOff>
    </xdr:from>
    <xdr:to>
      <xdr:col>6</xdr:col>
      <xdr:colOff>123825</xdr:colOff>
      <xdr:row>42</xdr:row>
      <xdr:rowOff>152400</xdr:rowOff>
    </xdr:to>
    <xdr:cxnSp macro="">
      <xdr:nvCxnSpPr>
        <xdr:cNvPr id="12" name="Connecteur droit avec flèche 11">
          <a:extLst>
            <a:ext uri="{FF2B5EF4-FFF2-40B4-BE49-F238E27FC236}">
              <a16:creationId xmlns="" xmlns:a16="http://schemas.microsoft.com/office/drawing/2014/main" id="{01D17D3A-07C3-48BD-9D85-EA123848959A}"/>
            </a:ext>
          </a:extLst>
        </xdr:cNvPr>
        <xdr:cNvCxnSpPr/>
      </xdr:nvCxnSpPr>
      <xdr:spPr>
        <a:xfrm flipH="1">
          <a:off x="4076702" y="8801100"/>
          <a:ext cx="628648" cy="800100"/>
        </a:xfrm>
        <a:prstGeom prst="straightConnector1">
          <a:avLst/>
        </a:prstGeom>
        <a:ln w="76200">
          <a:solidFill>
            <a:srgbClr val="00B0F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3</xdr:col>
      <xdr:colOff>741682</xdr:colOff>
      <xdr:row>5</xdr:row>
      <xdr:rowOff>104775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3018157" cy="933450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ociété" sourceName="Société">
  <extLst>
    <x:ext xmlns:x15="http://schemas.microsoft.com/office/spreadsheetml/2010/11/main" uri="{2F2917AC-EB37-4324-AD4E-5DD8C200BD13}">
      <x15:tableSlicerCache tableId="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ociété" cache="Segment_Société" caption="Société" rowHeight="241300"/>
</slicers>
</file>

<file path=xl/tables/table1.xml><?xml version="1.0" encoding="utf-8"?>
<table xmlns="http://schemas.openxmlformats.org/spreadsheetml/2006/main" id="2" name="Tableau2" displayName="Tableau2" ref="B6:V42" totalsRowCount="1" headerRowDxfId="28" dataDxfId="26" totalsRowDxfId="25" headerRowBorderDxfId="27" totalsRowBorderDxfId="24">
  <autoFilter ref="B6:V41"/>
  <tableColumns count="21">
    <tableColumn id="1" name="Société" dataDxfId="23" totalsRowDxfId="20"/>
    <tableColumn id="19" name="Nom du client " dataDxfId="22" totalsRowDxfId="19"/>
    <tableColumn id="2" name="N°Facture " dataDxfId="21" totalsRowDxfId="18"/>
    <tableColumn id="24" name="Code postal" totalsRowDxfId="17"/>
    <tableColumn id="3" name="Date de facture" totalsRowDxfId="16"/>
    <tableColumn id="4" name="Montant HT" totalsRowFunction="sum" totalsRowDxfId="15"/>
    <tableColumn id="5" name="Taux de TVA" totalsRowDxfId="14"/>
    <tableColumn id="20" name="Montant de la TVA" totalsRowFunction="sum" totalsRowDxfId="13">
      <calculatedColumnFormula>IF(Tableau2[[#This Row],[Montant HT]]="","",IF(Tableau2[[#This Row],[Montant HT]]&gt;0,Tableau2[[#This Row],[Montant TTC]]-Tableau2[[#This Row],[Montant HT]]))</calculatedColumnFormula>
    </tableColumn>
    <tableColumn id="6" name="Montant TTC" totalsRowFunction="sum" totalsRowDxfId="12">
      <calculatedColumnFormula>IF(Tableau2[[#This Row],[Montant HT]]="","",IF(Tableau2[[#This Row],[Montant HT]]&gt;0,Tableau2[[#This Row],[Montant HT]]+(Tableau2[[#This Row],[Montant HT]]*Tableau2[[#This Row],[Taux de TVA]])))</calculatedColumnFormula>
    </tableColumn>
    <tableColumn id="21" name="Versements effectués par le client" totalsRowFunction="sum" totalsRowDxfId="11"/>
    <tableColumn id="22" name="Reste dû" totalsRowFunction="sum" totalsRowDxfId="10" dataCellStyle="Monétaire">
      <calculatedColumnFormula>IF(ISERROR(Tableau2[[#This Row],[Montant TTC]]-Tableau2[[#This Row],[Versements effectués par le client]]),"",Tableau2[[#This Row],[Montant TTC]]-Tableau2[[#This Row],[Versements effectués par le client]])</calculatedColumnFormula>
    </tableColumn>
    <tableColumn id="27" name="Action à effectuer " totalsRowDxfId="9" dataCellStyle="Monétaire">
      <calculatedColumnFormula>IF(Tableau2[[#This Row],[Reste dû]]&gt;0,IF(Tableau2[[#This Row],[Retard de paiement (en jours) ]]&gt;0,"Relancer",""),"")</calculatedColumnFormula>
    </tableColumn>
    <tableColumn id="7" name="Délai de paiement accordé au client " totalsRowFunction="custom" totalsRowDxfId="8">
      <totalsRowFormula>AVERAGE(Tableau2[[Délai de paiement accordé au client ]])</totalsRowFormula>
    </tableColumn>
    <tableColumn id="14" name="Date d'échéance" totalsRowDxfId="7">
      <calculatedColumnFormula>IF(Tableau2[[#This Row],[Date de facture]]="","",Tableau2[[#This Row],[Date de facture]]+Tableau2[[#This Row],[Délai de paiement accordé au client ]])</calculatedColumnFormula>
    </tableColumn>
    <tableColumn id="8" name="Date de paiement total de la facture " totalsRowDxfId="6"/>
    <tableColumn id="9" name="Retard de paiement (en jours) " totalsRowFunction="custom" totalsRowDxfId="5">
      <calculatedColumnFormula>IF(ISBLANK(Tableau2[[#This Row],[Date de facture]]),0,IF(ISBLANK(Tableau2[[#This Row],[Date de paiement total de la facture ]]),$C$4-(Tableau2[[#This Row],[Date de facture]]+Tableau2[[#This Row],[Délai de paiement accordé au client ]]),""))</calculatedColumnFormula>
      <totalsRowFormula>AVERAGE(Tableau2[Retard de paiement (en jours) ])</totalsRowFormula>
    </tableColumn>
    <tableColumn id="17" name="mode de règlement " totalsRowDxfId="4"/>
    <tableColumn id="11" name="Date de la première relance " totalsRowDxfId="3"/>
    <tableColumn id="12" name="Date de la deuxième relance" totalsRowDxfId="2"/>
    <tableColumn id="16" name="Pénalité et majoration de paiement " totalsRowDxfId="1"/>
    <tableColumn id="13" name="Commentaire 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86DDD3A-5B30-42A0-A549-384D0E350297}">
  <we:reference id="wa104379638" version="1.0.0.0" store="fr-FR" storeType="OMEX"/>
  <we:alternateReferences>
    <we:reference id="WA104379638" version="1.0.0.0" store="WA104379638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rojetentreprise.fr/produit/mot-de-passe-suivi-paiements-clients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80" zoomScaleNormal="80" workbookViewId="0">
      <selection activeCell="C7" sqref="C7"/>
    </sheetView>
  </sheetViews>
  <sheetFormatPr baseColWidth="10" defaultRowHeight="15" x14ac:dyDescent="0.25"/>
  <cols>
    <col min="1" max="1" width="109.42578125" style="7" customWidth="1"/>
    <col min="2" max="2" width="58.42578125" style="5" customWidth="1"/>
    <col min="3" max="3" width="59.85546875" style="5" customWidth="1"/>
    <col min="4" max="16384" width="11.42578125" style="5"/>
  </cols>
  <sheetData>
    <row r="1" spans="1:3" s="3" customFormat="1" ht="43.5" customHeight="1" x14ac:dyDescent="0.25">
      <c r="A1" s="1" t="s">
        <v>22</v>
      </c>
      <c r="B1" s="2">
        <f ca="1">TODAY()</f>
        <v>43397</v>
      </c>
    </row>
    <row r="2" spans="1:3" x14ac:dyDescent="0.25">
      <c r="A2" s="4"/>
    </row>
    <row r="3" spans="1:3" x14ac:dyDescent="0.25">
      <c r="A3" s="6"/>
    </row>
    <row r="4" spans="1:3" x14ac:dyDescent="0.25">
      <c r="A4" s="5"/>
    </row>
    <row r="5" spans="1:3" x14ac:dyDescent="0.25">
      <c r="A5" s="5"/>
    </row>
    <row r="6" spans="1:3" ht="18" x14ac:dyDescent="0.25">
      <c r="B6" s="8"/>
    </row>
    <row r="7" spans="1:3" ht="23.25" x14ac:dyDescent="0.35">
      <c r="B7" s="37" t="s">
        <v>4</v>
      </c>
      <c r="C7" s="51"/>
    </row>
    <row r="8" spans="1:3" ht="23.25" x14ac:dyDescent="0.35">
      <c r="B8" s="37" t="s">
        <v>5</v>
      </c>
      <c r="C8" s="51"/>
    </row>
    <row r="9" spans="1:3" ht="23.25" x14ac:dyDescent="0.35">
      <c r="B9" s="37" t="s">
        <v>6</v>
      </c>
      <c r="C9" s="51"/>
    </row>
    <row r="10" spans="1:3" ht="23.25" x14ac:dyDescent="0.35">
      <c r="B10" s="37" t="s">
        <v>7</v>
      </c>
      <c r="C10" s="51"/>
    </row>
    <row r="11" spans="1:3" ht="23.25" x14ac:dyDescent="0.35">
      <c r="B11" s="37" t="s">
        <v>8</v>
      </c>
      <c r="C11" s="51"/>
    </row>
    <row r="12" spans="1:3" ht="23.25" x14ac:dyDescent="0.35">
      <c r="B12" s="37" t="s">
        <v>9</v>
      </c>
      <c r="C12" s="51"/>
    </row>
    <row r="13" spans="1:3" ht="23.25" x14ac:dyDescent="0.35">
      <c r="B13" s="37" t="s">
        <v>10</v>
      </c>
      <c r="C13" s="51"/>
    </row>
    <row r="14" spans="1:3" ht="23.25" x14ac:dyDescent="0.35">
      <c r="B14" s="37" t="s">
        <v>11</v>
      </c>
      <c r="C14" s="51"/>
    </row>
    <row r="15" spans="1:3" ht="23.25" x14ac:dyDescent="0.35">
      <c r="B15" s="37" t="s">
        <v>12</v>
      </c>
      <c r="C15" s="52"/>
    </row>
    <row r="16" spans="1:3" ht="23.25" x14ac:dyDescent="0.35">
      <c r="B16" s="37"/>
      <c r="C16" s="51"/>
    </row>
    <row r="17" spans="2:3" ht="23.25" x14ac:dyDescent="0.35">
      <c r="B17" s="37"/>
      <c r="C17" s="51"/>
    </row>
    <row r="18" spans="2:3" ht="23.25" x14ac:dyDescent="0.35">
      <c r="B18" s="37"/>
      <c r="C18" s="51"/>
    </row>
    <row r="19" spans="2:3" ht="23.25" x14ac:dyDescent="0.35">
      <c r="B19" s="37"/>
      <c r="C19" s="51"/>
    </row>
  </sheetData>
  <sheetProtection password="AFA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3"/>
  <sheetViews>
    <sheetView zoomScale="80" zoomScaleNormal="80" workbookViewId="0">
      <selection activeCell="B7" sqref="B7"/>
    </sheetView>
  </sheetViews>
  <sheetFormatPr baseColWidth="10" defaultRowHeight="18.75" x14ac:dyDescent="0.3"/>
  <cols>
    <col min="1" max="1" width="29.28515625" style="9" customWidth="1"/>
    <col min="2" max="3" width="17.85546875" style="9" customWidth="1"/>
    <col min="4" max="4" width="14.28515625" style="9" bestFit="1" customWidth="1"/>
    <col min="5" max="5" width="14.28515625" style="47" customWidth="1"/>
    <col min="6" max="6" width="14.5703125" style="9" customWidth="1"/>
    <col min="7" max="7" width="15" style="9" customWidth="1"/>
    <col min="8" max="8" width="9.85546875" style="9" customWidth="1"/>
    <col min="9" max="9" width="15.85546875" style="9" customWidth="1"/>
    <col min="10" max="10" width="17.140625" style="9" customWidth="1"/>
    <col min="11" max="11" width="20.7109375" style="9" customWidth="1"/>
    <col min="12" max="12" width="17" style="9" customWidth="1"/>
    <col min="13" max="13" width="26.42578125" style="9" customWidth="1"/>
    <col min="14" max="14" width="26.42578125" style="36" customWidth="1"/>
    <col min="15" max="15" width="26.42578125" style="9" customWidth="1"/>
    <col min="16" max="16" width="22.5703125" style="9" customWidth="1"/>
    <col min="17" max="17" width="25.140625" style="45" customWidth="1"/>
    <col min="18" max="18" width="23.85546875" style="9" customWidth="1"/>
    <col min="19" max="19" width="17.42578125" style="9" bestFit="1" customWidth="1"/>
    <col min="20" max="20" width="17.140625" style="9" bestFit="1" customWidth="1"/>
    <col min="21" max="21" width="17.140625" style="9" customWidth="1"/>
    <col min="22" max="22" width="48.7109375" style="9" customWidth="1"/>
    <col min="23" max="16384" width="11.42578125" style="9"/>
  </cols>
  <sheetData>
    <row r="3" spans="1:23" x14ac:dyDescent="0.3">
      <c r="A3" s="27"/>
    </row>
    <row r="4" spans="1:23" x14ac:dyDescent="0.3">
      <c r="A4" s="27"/>
      <c r="B4" s="45" t="s">
        <v>45</v>
      </c>
      <c r="C4" s="46">
        <f ca="1">TODAY()</f>
        <v>43397</v>
      </c>
    </row>
    <row r="5" spans="1:23" ht="15" customHeight="1" x14ac:dyDescent="0.3">
      <c r="A5" s="27"/>
    </row>
    <row r="6" spans="1:23" ht="49.5" customHeight="1" x14ac:dyDescent="0.25">
      <c r="A6" s="28"/>
      <c r="B6" s="32" t="s">
        <v>23</v>
      </c>
      <c r="C6" s="32" t="s">
        <v>24</v>
      </c>
      <c r="D6" s="32" t="s">
        <v>13</v>
      </c>
      <c r="E6" s="32" t="s">
        <v>32</v>
      </c>
      <c r="F6" s="32" t="s">
        <v>41</v>
      </c>
      <c r="G6" s="32" t="s">
        <v>14</v>
      </c>
      <c r="H6" s="32" t="s">
        <v>19</v>
      </c>
      <c r="I6" s="32" t="s">
        <v>18</v>
      </c>
      <c r="J6" s="32" t="s">
        <v>15</v>
      </c>
      <c r="K6" s="32" t="s">
        <v>44</v>
      </c>
      <c r="L6" s="32" t="s">
        <v>34</v>
      </c>
      <c r="M6" s="32" t="s">
        <v>31</v>
      </c>
      <c r="N6" s="32" t="s">
        <v>16</v>
      </c>
      <c r="O6" s="32" t="s">
        <v>17</v>
      </c>
      <c r="P6" s="32" t="s">
        <v>46</v>
      </c>
      <c r="Q6" s="32" t="s">
        <v>28</v>
      </c>
      <c r="R6" s="32" t="s">
        <v>29</v>
      </c>
      <c r="S6" s="32" t="s">
        <v>30</v>
      </c>
      <c r="T6" s="32" t="s">
        <v>33</v>
      </c>
      <c r="U6" s="32" t="s">
        <v>20</v>
      </c>
      <c r="V6" s="32" t="s">
        <v>21</v>
      </c>
      <c r="W6" s="31"/>
    </row>
    <row r="7" spans="1:23" ht="20.25" x14ac:dyDescent="0.25">
      <c r="A7" s="29"/>
      <c r="B7" s="38" t="s">
        <v>38</v>
      </c>
      <c r="C7" s="38" t="s">
        <v>39</v>
      </c>
      <c r="D7" s="38" t="s">
        <v>40</v>
      </c>
      <c r="E7" s="48" t="s">
        <v>47</v>
      </c>
      <c r="F7" s="39">
        <v>43374</v>
      </c>
      <c r="G7" s="40">
        <v>250</v>
      </c>
      <c r="H7" s="41">
        <v>0.2</v>
      </c>
      <c r="I7" s="34">
        <f>IF(Tableau2[[#This Row],[Montant HT]]="","",IF(Tableau2[[#This Row],[Montant HT]]&gt;0,Tableau2[[#This Row],[Montant TTC]]-Tableau2[[#This Row],[Montant HT]]))</f>
        <v>50</v>
      </c>
      <c r="J7" s="34">
        <f>IF(Tableau2[[#This Row],[Montant HT]]="","",IF(Tableau2[[#This Row],[Montant HT]]&gt;0,Tableau2[[#This Row],[Montant HT]]+(Tableau2[[#This Row],[Montant HT]]*Tableau2[[#This Row],[Taux de TVA]])))</f>
        <v>300</v>
      </c>
      <c r="K7" s="42">
        <v>300</v>
      </c>
      <c r="L7" s="35">
        <f>IF(ISERROR(Tableau2[[#This Row],[Montant TTC]]-Tableau2[[#This Row],[Versements effectués par le client]]),"",Tableau2[[#This Row],[Montant TTC]]-Tableau2[[#This Row],[Versements effectués par le client]])</f>
        <v>0</v>
      </c>
      <c r="M7" s="49" t="str">
        <f>IF(Tableau2[[#This Row],[Reste dû]]&gt;0,IF(Tableau2[[#This Row],[Retard de paiement (en jours) ]]&gt;0,"Relancer",""),"")</f>
        <v/>
      </c>
      <c r="N7" s="38">
        <v>20</v>
      </c>
      <c r="O7" s="33">
        <f>IF(Tableau2[[#This Row],[Date de facture]]="","",Tableau2[[#This Row],[Date de facture]]+Tableau2[[#This Row],[Délai de paiement accordé au client ]])</f>
        <v>43394</v>
      </c>
      <c r="P7" s="39">
        <v>43397</v>
      </c>
      <c r="Q7" s="50" t="str">
        <f>IF(IF(ISBLANK(Tableau2[[#This Row],[Date de facture]]),0,IF(ISBLANK(Tableau2[[#This Row],[Date de paiement total de la facture ]]),$C$4-(Tableau2[[#This Row],[Date de facture]]+Tableau2[[#This Row],[Délai de paiement accordé au client ]]),""))=0,"",IF(ISBLANK(Tableau2[[#This Row],[Date de facture]]),0,IF(ISBLANK(Tableau2[[#This Row],[Date de paiement total de la facture ]]),$C$4-(Tableau2[[#This Row],[Date de facture]]+Tableau2[[#This Row],[Délai de paiement accordé au client ]]),"")))</f>
        <v/>
      </c>
      <c r="R7" s="43" t="s">
        <v>25</v>
      </c>
      <c r="S7" s="39"/>
      <c r="T7" s="43"/>
      <c r="U7" s="43"/>
      <c r="V7" s="43"/>
    </row>
    <row r="8" spans="1:23" ht="20.25" x14ac:dyDescent="0.25">
      <c r="A8" s="29"/>
      <c r="B8" s="38" t="s">
        <v>59</v>
      </c>
      <c r="C8" s="38" t="s">
        <v>48</v>
      </c>
      <c r="D8" s="38" t="s">
        <v>49</v>
      </c>
      <c r="E8" s="48" t="s">
        <v>50</v>
      </c>
      <c r="F8" s="39">
        <v>43373</v>
      </c>
      <c r="G8" s="40">
        <v>750</v>
      </c>
      <c r="H8" s="41">
        <v>0.2</v>
      </c>
      <c r="I8" s="34">
        <f>IF(Tableau2[[#This Row],[Montant HT]]="","",IF(Tableau2[[#This Row],[Montant HT]]&gt;0,Tableau2[[#This Row],[Montant TTC]]-Tableau2[[#This Row],[Montant HT]]))</f>
        <v>150</v>
      </c>
      <c r="J8" s="34">
        <f>IF(Tableau2[[#This Row],[Montant HT]]="","",IF(Tableau2[[#This Row],[Montant HT]]&gt;0,Tableau2[[#This Row],[Montant HT]]+(Tableau2[[#This Row],[Montant HT]]*Tableau2[[#This Row],[Taux de TVA]])))</f>
        <v>900</v>
      </c>
      <c r="K8" s="42">
        <v>50</v>
      </c>
      <c r="L8" s="35">
        <f>IF(ISERROR(Tableau2[[#This Row],[Montant TTC]]-Tableau2[[#This Row],[Versements effectués par le client]]),"",Tableau2[[#This Row],[Montant TTC]]-Tableau2[[#This Row],[Versements effectués par le client]])</f>
        <v>850</v>
      </c>
      <c r="M8" s="49" t="str">
        <f ca="1">IF(Tableau2[[#This Row],[Reste dû]]&gt;0,IF(Tableau2[[#This Row],[Retard de paiement (en jours) ]]&gt;0,"Relancer",""),"")</f>
        <v>Relancer</v>
      </c>
      <c r="N8" s="38">
        <v>20</v>
      </c>
      <c r="O8" s="33">
        <f>IF(Tableau2[[#This Row],[Date de facture]]="","",Tableau2[[#This Row],[Date de facture]]+Tableau2[[#This Row],[Délai de paiement accordé au client ]])</f>
        <v>43393</v>
      </c>
      <c r="P8" s="39"/>
      <c r="Q8" s="50">
        <f ca="1">IF(ISBLANK(Tableau2[[#This Row],[Date de facture]]),0,IF(ISBLANK(Tableau2[[#This Row],[Date de paiement total de la facture ]]),$C$4-(Tableau2[[#This Row],[Date de facture]]+Tableau2[[#This Row],[Délai de paiement accordé au client ]]),""))</f>
        <v>4</v>
      </c>
      <c r="R8" s="43" t="s">
        <v>26</v>
      </c>
      <c r="S8" s="43"/>
      <c r="T8" s="43"/>
      <c r="U8" s="43"/>
      <c r="V8" s="43"/>
    </row>
    <row r="9" spans="1:23" ht="20.25" x14ac:dyDescent="0.25">
      <c r="A9" s="29"/>
      <c r="B9" s="38"/>
      <c r="C9" s="38"/>
      <c r="D9" s="38"/>
      <c r="E9" s="48"/>
      <c r="F9" s="39"/>
      <c r="G9" s="40"/>
      <c r="H9" s="41"/>
      <c r="I9" s="34" t="str">
        <f>IF(Tableau2[[#This Row],[Montant HT]]="","",IF(Tableau2[[#This Row],[Montant HT]]&gt;0,Tableau2[[#This Row],[Montant TTC]]-Tableau2[[#This Row],[Montant HT]]))</f>
        <v/>
      </c>
      <c r="J9" s="34" t="str">
        <f>IF(Tableau2[[#This Row],[Montant HT]]="","",IF(Tableau2[[#This Row],[Montant HT]]&gt;0,Tableau2[[#This Row],[Montant HT]]+(Tableau2[[#This Row],[Montant HT]]*Tableau2[[#This Row],[Taux de TVA]])))</f>
        <v/>
      </c>
      <c r="K9" s="42"/>
      <c r="L9" s="35" t="str">
        <f>IF(ISERROR(Tableau2[[#This Row],[Montant TTC]]-Tableau2[[#This Row],[Versements effectués par le client]]),"",Tableau2[[#This Row],[Montant TTC]]-Tableau2[[#This Row],[Versements effectués par le client]])</f>
        <v/>
      </c>
      <c r="M9" s="49" t="str">
        <f>IF(Tableau2[[#This Row],[Reste dû]]&gt;0,IF(Tableau2[[#This Row],[Retard de paiement (en jours) ]]&gt;0,"Relancer",""),"")</f>
        <v/>
      </c>
      <c r="N9" s="38"/>
      <c r="O9" s="33" t="str">
        <f>IF(Tableau2[[#This Row],[Date de facture]]="","",Tableau2[[#This Row],[Date de facture]]+Tableau2[[#This Row],[Délai de paiement accordé au client ]])</f>
        <v/>
      </c>
      <c r="P9" s="39"/>
      <c r="Q9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9" s="43"/>
      <c r="S9" s="43"/>
      <c r="T9" s="43"/>
      <c r="U9" s="43"/>
      <c r="V9" s="43"/>
    </row>
    <row r="10" spans="1:23" ht="20.25" x14ac:dyDescent="0.25">
      <c r="A10" s="29"/>
      <c r="B10" s="38"/>
      <c r="C10" s="38"/>
      <c r="D10" s="38"/>
      <c r="E10" s="48"/>
      <c r="F10" s="39"/>
      <c r="G10" s="40"/>
      <c r="H10" s="41"/>
      <c r="I10" s="34" t="str">
        <f>IF(Tableau2[[#This Row],[Montant HT]]="","",IF(Tableau2[[#This Row],[Montant HT]]&gt;0,Tableau2[[#This Row],[Montant TTC]]-Tableau2[[#This Row],[Montant HT]]))</f>
        <v/>
      </c>
      <c r="J10" s="34" t="str">
        <f>IF(Tableau2[[#This Row],[Montant HT]]="","",IF(Tableau2[[#This Row],[Montant HT]]&gt;0,Tableau2[[#This Row],[Montant HT]]+(Tableau2[[#This Row],[Montant HT]]*Tableau2[[#This Row],[Taux de TVA]])))</f>
        <v/>
      </c>
      <c r="K10" s="42"/>
      <c r="L10" s="35" t="str">
        <f>IF(ISERROR(Tableau2[[#This Row],[Montant TTC]]-Tableau2[[#This Row],[Versements effectués par le client]]),"",Tableau2[[#This Row],[Montant TTC]]-Tableau2[[#This Row],[Versements effectués par le client]])</f>
        <v/>
      </c>
      <c r="M10" s="49" t="str">
        <f>IF(Tableau2[[#This Row],[Reste dû]]&gt;0,IF(Tableau2[[#This Row],[Retard de paiement (en jours) ]]&gt;0,"Relancer",""),"")</f>
        <v/>
      </c>
      <c r="N10" s="38"/>
      <c r="O10" s="33" t="str">
        <f>IF(Tableau2[[#This Row],[Date de facture]]="","",Tableau2[[#This Row],[Date de facture]]+Tableau2[[#This Row],[Délai de paiement accordé au client ]])</f>
        <v/>
      </c>
      <c r="P10" s="39"/>
      <c r="Q10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0" s="43"/>
      <c r="S10" s="43"/>
      <c r="T10" s="43"/>
      <c r="U10" s="43"/>
      <c r="V10" s="43"/>
    </row>
    <row r="11" spans="1:23" ht="20.25" x14ac:dyDescent="0.25">
      <c r="A11" s="29"/>
      <c r="B11" s="38"/>
      <c r="C11" s="38"/>
      <c r="D11" s="38"/>
      <c r="E11" s="48"/>
      <c r="F11" s="39"/>
      <c r="G11" s="40"/>
      <c r="H11" s="41"/>
      <c r="I11" s="34" t="str">
        <f>IF(Tableau2[[#This Row],[Montant HT]]="","",IF(Tableau2[[#This Row],[Montant HT]]&gt;0,Tableau2[[#This Row],[Montant TTC]]-Tableau2[[#This Row],[Montant HT]]))</f>
        <v/>
      </c>
      <c r="J11" s="34" t="str">
        <f>IF(Tableau2[[#This Row],[Montant HT]]="","",IF(Tableau2[[#This Row],[Montant HT]]&gt;0,Tableau2[[#This Row],[Montant HT]]+(Tableau2[[#This Row],[Montant HT]]*Tableau2[[#This Row],[Taux de TVA]])))</f>
        <v/>
      </c>
      <c r="K11" s="42"/>
      <c r="L11" s="35" t="str">
        <f>IF(ISERROR(Tableau2[[#This Row],[Montant TTC]]-Tableau2[[#This Row],[Versements effectués par le client]]),"",Tableau2[[#This Row],[Montant TTC]]-Tableau2[[#This Row],[Versements effectués par le client]])</f>
        <v/>
      </c>
      <c r="M11" s="49" t="str">
        <f>IF(Tableau2[[#This Row],[Reste dû]]&gt;0,IF(Tableau2[[#This Row],[Retard de paiement (en jours) ]]&gt;0,"Relancer",""),"")</f>
        <v/>
      </c>
      <c r="N11" s="38"/>
      <c r="O11" s="33" t="str">
        <f>IF(Tableau2[[#This Row],[Date de facture]]="","",Tableau2[[#This Row],[Date de facture]]+Tableau2[[#This Row],[Délai de paiement accordé au client ]])</f>
        <v/>
      </c>
      <c r="P11" s="39"/>
      <c r="Q11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1" s="43"/>
      <c r="S11" s="43"/>
      <c r="T11" s="43"/>
      <c r="U11" s="43"/>
      <c r="V11" s="43"/>
    </row>
    <row r="12" spans="1:23" ht="20.25" x14ac:dyDescent="0.25">
      <c r="A12" s="28"/>
      <c r="B12" s="38"/>
      <c r="C12" s="38"/>
      <c r="D12" s="38"/>
      <c r="E12" s="48"/>
      <c r="F12" s="39"/>
      <c r="G12" s="40"/>
      <c r="H12" s="41"/>
      <c r="I12" s="34" t="str">
        <f>IF(Tableau2[[#This Row],[Montant HT]]="","",IF(Tableau2[[#This Row],[Montant HT]]&gt;0,Tableau2[[#This Row],[Montant TTC]]-Tableau2[[#This Row],[Montant HT]]))</f>
        <v/>
      </c>
      <c r="J12" s="34" t="str">
        <f>IF(Tableau2[[#This Row],[Montant HT]]="","",IF(Tableau2[[#This Row],[Montant HT]]&gt;0,Tableau2[[#This Row],[Montant HT]]+(Tableau2[[#This Row],[Montant HT]]*Tableau2[[#This Row],[Taux de TVA]])))</f>
        <v/>
      </c>
      <c r="K12" s="42"/>
      <c r="L12" s="35" t="str">
        <f>IF(ISERROR(Tableau2[[#This Row],[Montant TTC]]-Tableau2[[#This Row],[Versements effectués par le client]]),"",Tableau2[[#This Row],[Montant TTC]]-Tableau2[[#This Row],[Versements effectués par le client]])</f>
        <v/>
      </c>
      <c r="M12" s="49" t="str">
        <f>IF(Tableau2[[#This Row],[Reste dû]]&gt;0,IF(Tableau2[[#This Row],[Retard de paiement (en jours) ]]&gt;0,"Relancer",""),"")</f>
        <v/>
      </c>
      <c r="N12" s="38"/>
      <c r="O12" s="33" t="str">
        <f>IF(Tableau2[[#This Row],[Date de facture]]="","",Tableau2[[#This Row],[Date de facture]]+Tableau2[[#This Row],[Délai de paiement accordé au client ]])</f>
        <v/>
      </c>
      <c r="P12" s="39"/>
      <c r="Q12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2" s="43"/>
      <c r="S12" s="43"/>
      <c r="T12" s="43"/>
      <c r="U12" s="43"/>
      <c r="V12" s="43"/>
    </row>
    <row r="13" spans="1:23" ht="20.25" x14ac:dyDescent="0.25">
      <c r="A13" s="28"/>
      <c r="B13" s="38"/>
      <c r="C13" s="38"/>
      <c r="D13" s="38"/>
      <c r="E13" s="48"/>
      <c r="F13" s="39"/>
      <c r="G13" s="40"/>
      <c r="H13" s="41"/>
      <c r="I13" s="34" t="str">
        <f>IF(Tableau2[[#This Row],[Montant HT]]="","",IF(Tableau2[[#This Row],[Montant HT]]&gt;0,Tableau2[[#This Row],[Montant TTC]]-Tableau2[[#This Row],[Montant HT]]))</f>
        <v/>
      </c>
      <c r="J13" s="34" t="str">
        <f>IF(Tableau2[[#This Row],[Montant HT]]="","",IF(Tableau2[[#This Row],[Montant HT]]&gt;0,Tableau2[[#This Row],[Montant HT]]+(Tableau2[[#This Row],[Montant HT]]*Tableau2[[#This Row],[Taux de TVA]])))</f>
        <v/>
      </c>
      <c r="K13" s="42"/>
      <c r="L13" s="35" t="str">
        <f>IF(ISERROR(Tableau2[[#This Row],[Montant TTC]]-Tableau2[[#This Row],[Versements effectués par le client]]),"",Tableau2[[#This Row],[Montant TTC]]-Tableau2[[#This Row],[Versements effectués par le client]])</f>
        <v/>
      </c>
      <c r="M13" s="49" t="str">
        <f>IF(Tableau2[[#This Row],[Reste dû]]&gt;0,IF(Tableau2[[#This Row],[Retard de paiement (en jours) ]]&gt;0,"Relancer",""),"")</f>
        <v/>
      </c>
      <c r="N13" s="38"/>
      <c r="O13" s="33" t="str">
        <f>IF(Tableau2[[#This Row],[Date de facture]]="","",Tableau2[[#This Row],[Date de facture]]+Tableau2[[#This Row],[Délai de paiement accordé au client ]])</f>
        <v/>
      </c>
      <c r="P13" s="39"/>
      <c r="Q13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3" s="43"/>
      <c r="S13" s="43"/>
      <c r="T13" s="43"/>
      <c r="U13" s="43"/>
      <c r="V13" s="43"/>
    </row>
    <row r="14" spans="1:23" ht="20.25" x14ac:dyDescent="0.25">
      <c r="A14" s="27"/>
      <c r="B14" s="38"/>
      <c r="C14" s="38"/>
      <c r="D14" s="38"/>
      <c r="E14" s="48"/>
      <c r="F14" s="39"/>
      <c r="G14" s="40"/>
      <c r="H14" s="41"/>
      <c r="I14" s="34" t="str">
        <f>IF(Tableau2[[#This Row],[Montant HT]]="","",IF(Tableau2[[#This Row],[Montant HT]]&gt;0,Tableau2[[#This Row],[Montant TTC]]-Tableau2[[#This Row],[Montant HT]]))</f>
        <v/>
      </c>
      <c r="J14" s="34" t="str">
        <f>IF(Tableau2[[#This Row],[Montant HT]]="","",IF(Tableau2[[#This Row],[Montant HT]]&gt;0,Tableau2[[#This Row],[Montant HT]]+(Tableau2[[#This Row],[Montant HT]]*Tableau2[[#This Row],[Taux de TVA]])))</f>
        <v/>
      </c>
      <c r="K14" s="42"/>
      <c r="L14" s="35" t="str">
        <f>IF(ISERROR(Tableau2[[#This Row],[Montant TTC]]-Tableau2[[#This Row],[Versements effectués par le client]]),"",Tableau2[[#This Row],[Montant TTC]]-Tableau2[[#This Row],[Versements effectués par le client]])</f>
        <v/>
      </c>
      <c r="M14" s="49" t="str">
        <f>IF(Tableau2[[#This Row],[Reste dû]]&gt;0,IF(Tableau2[[#This Row],[Retard de paiement (en jours) ]]&gt;0,"Relancer",""),"")</f>
        <v/>
      </c>
      <c r="N14" s="38"/>
      <c r="O14" s="33" t="str">
        <f>IF(Tableau2[[#This Row],[Date de facture]]="","",Tableau2[[#This Row],[Date de facture]]+Tableau2[[#This Row],[Délai de paiement accordé au client ]])</f>
        <v/>
      </c>
      <c r="P14" s="39"/>
      <c r="Q14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4" s="43"/>
      <c r="S14" s="43"/>
      <c r="T14" s="43"/>
      <c r="U14" s="43"/>
      <c r="V14" s="43"/>
    </row>
    <row r="15" spans="1:23" ht="20.25" x14ac:dyDescent="0.25">
      <c r="A15" s="27"/>
      <c r="B15" s="38"/>
      <c r="C15" s="38"/>
      <c r="D15" s="38"/>
      <c r="E15" s="48"/>
      <c r="F15" s="39"/>
      <c r="G15" s="40"/>
      <c r="H15" s="41"/>
      <c r="I15" s="34" t="str">
        <f>IF(Tableau2[[#This Row],[Montant HT]]="","",IF(Tableau2[[#This Row],[Montant HT]]&gt;0,Tableau2[[#This Row],[Montant TTC]]-Tableau2[[#This Row],[Montant HT]]))</f>
        <v/>
      </c>
      <c r="J15" s="34" t="str">
        <f>IF(Tableau2[[#This Row],[Montant HT]]="","",IF(Tableau2[[#This Row],[Montant HT]]&gt;0,Tableau2[[#This Row],[Montant HT]]+(Tableau2[[#This Row],[Montant HT]]*Tableau2[[#This Row],[Taux de TVA]])))</f>
        <v/>
      </c>
      <c r="K15" s="42"/>
      <c r="L15" s="35" t="str">
        <f>IF(ISERROR(Tableau2[[#This Row],[Montant TTC]]-Tableau2[[#This Row],[Versements effectués par le client]]),"",Tableau2[[#This Row],[Montant TTC]]-Tableau2[[#This Row],[Versements effectués par le client]])</f>
        <v/>
      </c>
      <c r="M15" s="49" t="str">
        <f>IF(Tableau2[[#This Row],[Reste dû]]&gt;0,IF(Tableau2[[#This Row],[Retard de paiement (en jours) ]]&gt;0,"Relancer",""),"")</f>
        <v/>
      </c>
      <c r="N15" s="38"/>
      <c r="O15" s="33" t="str">
        <f>IF(Tableau2[[#This Row],[Date de facture]]="","",Tableau2[[#This Row],[Date de facture]]+Tableau2[[#This Row],[Délai de paiement accordé au client ]])</f>
        <v/>
      </c>
      <c r="P15" s="39"/>
      <c r="Q15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5" s="44"/>
      <c r="S15" s="43"/>
      <c r="T15" s="43"/>
      <c r="U15" s="43"/>
      <c r="V15" s="43"/>
    </row>
    <row r="16" spans="1:23" ht="20.25" x14ac:dyDescent="0.25">
      <c r="A16" s="27"/>
      <c r="B16" s="38"/>
      <c r="C16" s="38"/>
      <c r="D16" s="38"/>
      <c r="E16" s="48"/>
      <c r="F16" s="39"/>
      <c r="G16" s="40"/>
      <c r="H16" s="41"/>
      <c r="I16" s="34" t="str">
        <f>IF(Tableau2[[#This Row],[Montant HT]]="","",IF(Tableau2[[#This Row],[Montant HT]]&gt;0,Tableau2[[#This Row],[Montant TTC]]-Tableau2[[#This Row],[Montant HT]]))</f>
        <v/>
      </c>
      <c r="J16" s="34" t="str">
        <f>IF(Tableau2[[#This Row],[Montant HT]]="","",IF(Tableau2[[#This Row],[Montant HT]]&gt;0,Tableau2[[#This Row],[Montant HT]]+(Tableau2[[#This Row],[Montant HT]]*Tableau2[[#This Row],[Taux de TVA]])))</f>
        <v/>
      </c>
      <c r="K16" s="42"/>
      <c r="L16" s="35" t="str">
        <f>IF(ISERROR(Tableau2[[#This Row],[Montant TTC]]-Tableau2[[#This Row],[Versements effectués par le client]]),"",Tableau2[[#This Row],[Montant TTC]]-Tableau2[[#This Row],[Versements effectués par le client]])</f>
        <v/>
      </c>
      <c r="M16" s="49" t="str">
        <f>IF(Tableau2[[#This Row],[Reste dû]]&gt;0,IF(Tableau2[[#This Row],[Retard de paiement (en jours) ]]&gt;0,"Relancer",""),"")</f>
        <v/>
      </c>
      <c r="N16" s="38"/>
      <c r="O16" s="33" t="str">
        <f>IF(Tableau2[[#This Row],[Date de facture]]="","",Tableau2[[#This Row],[Date de facture]]+Tableau2[[#This Row],[Délai de paiement accordé au client ]])</f>
        <v/>
      </c>
      <c r="P16" s="39"/>
      <c r="Q16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6" s="44"/>
      <c r="S16" s="43"/>
      <c r="T16" s="43"/>
      <c r="U16" s="43"/>
      <c r="V16" s="43"/>
    </row>
    <row r="17" spans="1:22" ht="20.25" x14ac:dyDescent="0.25">
      <c r="A17" s="27"/>
      <c r="B17" s="38"/>
      <c r="C17" s="38"/>
      <c r="D17" s="38"/>
      <c r="E17" s="48"/>
      <c r="F17" s="39"/>
      <c r="G17" s="40"/>
      <c r="H17" s="41"/>
      <c r="I17" s="34" t="str">
        <f>IF(Tableau2[[#This Row],[Montant HT]]="","",IF(Tableau2[[#This Row],[Montant HT]]&gt;0,Tableau2[[#This Row],[Montant TTC]]-Tableau2[[#This Row],[Montant HT]]))</f>
        <v/>
      </c>
      <c r="J17" s="34" t="str">
        <f>IF(Tableau2[[#This Row],[Montant HT]]="","",IF(Tableau2[[#This Row],[Montant HT]]&gt;0,Tableau2[[#This Row],[Montant HT]]+(Tableau2[[#This Row],[Montant HT]]*Tableau2[[#This Row],[Taux de TVA]])))</f>
        <v/>
      </c>
      <c r="K17" s="42"/>
      <c r="L17" s="35" t="str">
        <f>IF(ISERROR(Tableau2[[#This Row],[Montant TTC]]-Tableau2[[#This Row],[Versements effectués par le client]]),"",Tableau2[[#This Row],[Montant TTC]]-Tableau2[[#This Row],[Versements effectués par le client]])</f>
        <v/>
      </c>
      <c r="M17" s="49" t="str">
        <f>IF(Tableau2[[#This Row],[Reste dû]]&gt;0,IF(Tableau2[[#This Row],[Retard de paiement (en jours) ]]&gt;0,"Relancer",""),"")</f>
        <v/>
      </c>
      <c r="N17" s="38"/>
      <c r="O17" s="33" t="str">
        <f>IF(Tableau2[[#This Row],[Date de facture]]="","",Tableau2[[#This Row],[Date de facture]]+Tableau2[[#This Row],[Délai de paiement accordé au client ]])</f>
        <v/>
      </c>
      <c r="P17" s="39"/>
      <c r="Q17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7" s="44"/>
      <c r="S17" s="43"/>
      <c r="T17" s="43"/>
      <c r="U17" s="43"/>
      <c r="V17" s="43"/>
    </row>
    <row r="18" spans="1:22" ht="20.25" x14ac:dyDescent="0.25">
      <c r="A18" s="27"/>
      <c r="B18" s="38"/>
      <c r="C18" s="38"/>
      <c r="D18" s="38"/>
      <c r="E18" s="48"/>
      <c r="F18" s="39"/>
      <c r="G18" s="40"/>
      <c r="H18" s="41"/>
      <c r="I18" s="34" t="str">
        <f>IF(Tableau2[[#This Row],[Montant HT]]="","",IF(Tableau2[[#This Row],[Montant HT]]&gt;0,Tableau2[[#This Row],[Montant TTC]]-Tableau2[[#This Row],[Montant HT]]))</f>
        <v/>
      </c>
      <c r="J18" s="34" t="str">
        <f>IF(Tableau2[[#This Row],[Montant HT]]="","",IF(Tableau2[[#This Row],[Montant HT]]&gt;0,Tableau2[[#This Row],[Montant HT]]+(Tableau2[[#This Row],[Montant HT]]*Tableau2[[#This Row],[Taux de TVA]])))</f>
        <v/>
      </c>
      <c r="K18" s="42"/>
      <c r="L18" s="35" t="str">
        <f>IF(ISERROR(Tableau2[[#This Row],[Montant TTC]]-Tableau2[[#This Row],[Versements effectués par le client]]),"",Tableau2[[#This Row],[Montant TTC]]-Tableau2[[#This Row],[Versements effectués par le client]])</f>
        <v/>
      </c>
      <c r="M18" s="49" t="str">
        <f>IF(Tableau2[[#This Row],[Reste dû]]&gt;0,IF(Tableau2[[#This Row],[Retard de paiement (en jours) ]]&gt;0,"Relancer",""),"")</f>
        <v/>
      </c>
      <c r="N18" s="38"/>
      <c r="O18" s="33" t="str">
        <f>IF(Tableau2[[#This Row],[Date de facture]]="","",Tableau2[[#This Row],[Date de facture]]+Tableau2[[#This Row],[Délai de paiement accordé au client ]])</f>
        <v/>
      </c>
      <c r="P18" s="39"/>
      <c r="Q18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8" s="44"/>
      <c r="S18" s="43"/>
      <c r="T18" s="43"/>
      <c r="U18" s="43"/>
      <c r="V18" s="43"/>
    </row>
    <row r="19" spans="1:22" ht="20.25" x14ac:dyDescent="0.25">
      <c r="A19" s="27"/>
      <c r="B19" s="38"/>
      <c r="C19" s="38"/>
      <c r="D19" s="38"/>
      <c r="E19" s="48"/>
      <c r="F19" s="39"/>
      <c r="G19" s="40"/>
      <c r="H19" s="41"/>
      <c r="I19" s="34" t="str">
        <f>IF(Tableau2[[#This Row],[Montant HT]]="","",IF(Tableau2[[#This Row],[Montant HT]]&gt;0,Tableau2[[#This Row],[Montant TTC]]-Tableau2[[#This Row],[Montant HT]]))</f>
        <v/>
      </c>
      <c r="J19" s="34" t="str">
        <f>IF(Tableau2[[#This Row],[Montant HT]]="","",IF(Tableau2[[#This Row],[Montant HT]]&gt;0,Tableau2[[#This Row],[Montant HT]]+(Tableau2[[#This Row],[Montant HT]]*Tableau2[[#This Row],[Taux de TVA]])))</f>
        <v/>
      </c>
      <c r="K19" s="42"/>
      <c r="L19" s="35" t="str">
        <f>IF(ISERROR(Tableau2[[#This Row],[Montant TTC]]-Tableau2[[#This Row],[Versements effectués par le client]]),"",Tableau2[[#This Row],[Montant TTC]]-Tableau2[[#This Row],[Versements effectués par le client]])</f>
        <v/>
      </c>
      <c r="M19" s="49" t="str">
        <f>IF(Tableau2[[#This Row],[Reste dû]]&gt;0,IF(Tableau2[[#This Row],[Retard de paiement (en jours) ]]&gt;0,"Relancer",""),"")</f>
        <v/>
      </c>
      <c r="N19" s="38"/>
      <c r="O19" s="33" t="str">
        <f>IF(Tableau2[[#This Row],[Date de facture]]="","",Tableau2[[#This Row],[Date de facture]]+Tableau2[[#This Row],[Délai de paiement accordé au client ]])</f>
        <v/>
      </c>
      <c r="P19" s="39"/>
      <c r="Q19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19" s="44"/>
      <c r="S19" s="43"/>
      <c r="T19" s="43"/>
      <c r="U19" s="43"/>
      <c r="V19" s="43"/>
    </row>
    <row r="20" spans="1:22" ht="20.25" x14ac:dyDescent="0.25">
      <c r="A20" s="27"/>
      <c r="B20" s="38"/>
      <c r="C20" s="38"/>
      <c r="D20" s="38"/>
      <c r="E20" s="48"/>
      <c r="F20" s="39"/>
      <c r="G20" s="40"/>
      <c r="H20" s="41"/>
      <c r="I20" s="34" t="str">
        <f>IF(Tableau2[[#This Row],[Montant HT]]="","",IF(Tableau2[[#This Row],[Montant HT]]&gt;0,Tableau2[[#This Row],[Montant TTC]]-Tableau2[[#This Row],[Montant HT]]))</f>
        <v/>
      </c>
      <c r="J20" s="34" t="str">
        <f>IF(Tableau2[[#This Row],[Montant HT]]="","",IF(Tableau2[[#This Row],[Montant HT]]&gt;0,Tableau2[[#This Row],[Montant HT]]+(Tableau2[[#This Row],[Montant HT]]*Tableau2[[#This Row],[Taux de TVA]])))</f>
        <v/>
      </c>
      <c r="K20" s="42"/>
      <c r="L20" s="35" t="str">
        <f>IF(ISERROR(Tableau2[[#This Row],[Montant TTC]]-Tableau2[[#This Row],[Versements effectués par le client]]),"",Tableau2[[#This Row],[Montant TTC]]-Tableau2[[#This Row],[Versements effectués par le client]])</f>
        <v/>
      </c>
      <c r="M20" s="49" t="str">
        <f>IF(Tableau2[[#This Row],[Reste dû]]&gt;0,IF(Tableau2[[#This Row],[Retard de paiement (en jours) ]]&gt;0,"Relancer",""),"")</f>
        <v/>
      </c>
      <c r="N20" s="38"/>
      <c r="O20" s="33" t="str">
        <f>IF(Tableau2[[#This Row],[Date de facture]]="","",Tableau2[[#This Row],[Date de facture]]+Tableau2[[#This Row],[Délai de paiement accordé au client ]])</f>
        <v/>
      </c>
      <c r="P20" s="39"/>
      <c r="Q20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0" s="44"/>
      <c r="S20" s="43"/>
      <c r="T20" s="43"/>
      <c r="U20" s="43"/>
      <c r="V20" s="43"/>
    </row>
    <row r="21" spans="1:22" ht="20.25" x14ac:dyDescent="0.25">
      <c r="A21" s="27"/>
      <c r="B21" s="38"/>
      <c r="C21" s="38"/>
      <c r="D21" s="38"/>
      <c r="E21" s="48"/>
      <c r="F21" s="39"/>
      <c r="G21" s="40"/>
      <c r="H21" s="41"/>
      <c r="I21" s="34" t="str">
        <f>IF(Tableau2[[#This Row],[Montant HT]]="","",IF(Tableau2[[#This Row],[Montant HT]]&gt;0,Tableau2[[#This Row],[Montant TTC]]-Tableau2[[#This Row],[Montant HT]]))</f>
        <v/>
      </c>
      <c r="J21" s="34" t="str">
        <f>IF(Tableau2[[#This Row],[Montant HT]]="","",IF(Tableau2[[#This Row],[Montant HT]]&gt;0,Tableau2[[#This Row],[Montant HT]]+(Tableau2[[#This Row],[Montant HT]]*Tableau2[[#This Row],[Taux de TVA]])))</f>
        <v/>
      </c>
      <c r="K21" s="42"/>
      <c r="L21" s="35" t="str">
        <f>IF(ISERROR(Tableau2[[#This Row],[Montant TTC]]-Tableau2[[#This Row],[Versements effectués par le client]]),"",Tableau2[[#This Row],[Montant TTC]]-Tableau2[[#This Row],[Versements effectués par le client]])</f>
        <v/>
      </c>
      <c r="M21" s="49" t="str">
        <f>IF(Tableau2[[#This Row],[Reste dû]]&gt;0,IF(Tableau2[[#This Row],[Retard de paiement (en jours) ]]&gt;0,"Relancer",""),"")</f>
        <v/>
      </c>
      <c r="N21" s="38"/>
      <c r="O21" s="33" t="str">
        <f>IF(Tableau2[[#This Row],[Date de facture]]="","",Tableau2[[#This Row],[Date de facture]]+Tableau2[[#This Row],[Délai de paiement accordé au client ]])</f>
        <v/>
      </c>
      <c r="P21" s="39"/>
      <c r="Q21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1" s="44"/>
      <c r="S21" s="43"/>
      <c r="T21" s="43"/>
      <c r="U21" s="43"/>
      <c r="V21" s="43"/>
    </row>
    <row r="22" spans="1:22" ht="20.25" x14ac:dyDescent="0.25">
      <c r="A22" s="27"/>
      <c r="B22" s="38"/>
      <c r="C22" s="38"/>
      <c r="D22" s="38"/>
      <c r="E22" s="48"/>
      <c r="F22" s="39"/>
      <c r="G22" s="40"/>
      <c r="H22" s="41"/>
      <c r="I22" s="34" t="str">
        <f>IF(Tableau2[[#This Row],[Montant HT]]="","",IF(Tableau2[[#This Row],[Montant HT]]&gt;0,Tableau2[[#This Row],[Montant TTC]]-Tableau2[[#This Row],[Montant HT]]))</f>
        <v/>
      </c>
      <c r="J22" s="34" t="str">
        <f>IF(Tableau2[[#This Row],[Montant HT]]="","",IF(Tableau2[[#This Row],[Montant HT]]&gt;0,Tableau2[[#This Row],[Montant HT]]+(Tableau2[[#This Row],[Montant HT]]*Tableau2[[#This Row],[Taux de TVA]])))</f>
        <v/>
      </c>
      <c r="K22" s="42"/>
      <c r="L22" s="35" t="str">
        <f>IF(ISERROR(Tableau2[[#This Row],[Montant TTC]]-Tableau2[[#This Row],[Versements effectués par le client]]),"",Tableau2[[#This Row],[Montant TTC]]-Tableau2[[#This Row],[Versements effectués par le client]])</f>
        <v/>
      </c>
      <c r="M22" s="49" t="str">
        <f>IF(Tableau2[[#This Row],[Reste dû]]&gt;0,IF(Tableau2[[#This Row],[Retard de paiement (en jours) ]]&gt;0,"Relancer",""),"")</f>
        <v/>
      </c>
      <c r="N22" s="38"/>
      <c r="O22" s="33" t="str">
        <f>IF(Tableau2[[#This Row],[Date de facture]]="","",Tableau2[[#This Row],[Date de facture]]+Tableau2[[#This Row],[Délai de paiement accordé au client ]])</f>
        <v/>
      </c>
      <c r="P22" s="39"/>
      <c r="Q22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2" s="44"/>
      <c r="S22" s="43"/>
      <c r="T22" s="43"/>
      <c r="U22" s="43"/>
      <c r="V22" s="43"/>
    </row>
    <row r="23" spans="1:22" ht="20.25" x14ac:dyDescent="0.25">
      <c r="A23" s="27"/>
      <c r="B23" s="38"/>
      <c r="C23" s="38"/>
      <c r="D23" s="38"/>
      <c r="E23" s="48"/>
      <c r="F23" s="39"/>
      <c r="G23" s="40"/>
      <c r="H23" s="41"/>
      <c r="I23" s="34" t="str">
        <f>IF(Tableau2[[#This Row],[Montant HT]]="","",IF(Tableau2[[#This Row],[Montant HT]]&gt;0,Tableau2[[#This Row],[Montant TTC]]-Tableau2[[#This Row],[Montant HT]]))</f>
        <v/>
      </c>
      <c r="J23" s="34" t="str">
        <f>IF(Tableau2[[#This Row],[Montant HT]]="","",IF(Tableau2[[#This Row],[Montant HT]]&gt;0,Tableau2[[#This Row],[Montant HT]]+(Tableau2[[#This Row],[Montant HT]]*Tableau2[[#This Row],[Taux de TVA]])))</f>
        <v/>
      </c>
      <c r="K23" s="42"/>
      <c r="L23" s="35" t="str">
        <f>IF(ISERROR(Tableau2[[#This Row],[Montant TTC]]-Tableau2[[#This Row],[Versements effectués par le client]]),"",Tableau2[[#This Row],[Montant TTC]]-Tableau2[[#This Row],[Versements effectués par le client]])</f>
        <v/>
      </c>
      <c r="M23" s="49" t="str">
        <f>IF(Tableau2[[#This Row],[Reste dû]]&gt;0,IF(Tableau2[[#This Row],[Retard de paiement (en jours) ]]&gt;0,"Relancer",""),"")</f>
        <v/>
      </c>
      <c r="N23" s="38"/>
      <c r="O23" s="33" t="str">
        <f>IF(Tableau2[[#This Row],[Date de facture]]="","",Tableau2[[#This Row],[Date de facture]]+Tableau2[[#This Row],[Délai de paiement accordé au client ]])</f>
        <v/>
      </c>
      <c r="P23" s="39"/>
      <c r="Q23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3" s="44"/>
      <c r="S23" s="43"/>
      <c r="T23" s="43"/>
      <c r="U23" s="43"/>
      <c r="V23" s="43"/>
    </row>
    <row r="24" spans="1:22" ht="20.25" x14ac:dyDescent="0.25">
      <c r="A24" s="27"/>
      <c r="B24" s="38"/>
      <c r="C24" s="38"/>
      <c r="D24" s="38"/>
      <c r="E24" s="48"/>
      <c r="F24" s="39"/>
      <c r="G24" s="40"/>
      <c r="H24" s="41"/>
      <c r="I24" s="34" t="str">
        <f>IF(Tableau2[[#This Row],[Montant HT]]="","",IF(Tableau2[[#This Row],[Montant HT]]&gt;0,Tableau2[[#This Row],[Montant TTC]]-Tableau2[[#This Row],[Montant HT]]))</f>
        <v/>
      </c>
      <c r="J24" s="34" t="str">
        <f>IF(Tableau2[[#This Row],[Montant HT]]="","",IF(Tableau2[[#This Row],[Montant HT]]&gt;0,Tableau2[[#This Row],[Montant HT]]+(Tableau2[[#This Row],[Montant HT]]*Tableau2[[#This Row],[Taux de TVA]])))</f>
        <v/>
      </c>
      <c r="K24" s="42"/>
      <c r="L24" s="35" t="str">
        <f>IF(ISERROR(Tableau2[[#This Row],[Montant TTC]]-Tableau2[[#This Row],[Versements effectués par le client]]),"",Tableau2[[#This Row],[Montant TTC]]-Tableau2[[#This Row],[Versements effectués par le client]])</f>
        <v/>
      </c>
      <c r="M24" s="49" t="str">
        <f>IF(Tableau2[[#This Row],[Reste dû]]&gt;0,IF(Tableau2[[#This Row],[Retard de paiement (en jours) ]]&gt;0,"Relancer",""),"")</f>
        <v/>
      </c>
      <c r="N24" s="38"/>
      <c r="O24" s="33" t="str">
        <f>IF(Tableau2[[#This Row],[Date de facture]]="","",Tableau2[[#This Row],[Date de facture]]+Tableau2[[#This Row],[Délai de paiement accordé au client ]])</f>
        <v/>
      </c>
      <c r="P24" s="39"/>
      <c r="Q24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4" s="44"/>
      <c r="S24" s="43"/>
      <c r="T24" s="43"/>
      <c r="U24" s="43"/>
      <c r="V24" s="43"/>
    </row>
    <row r="25" spans="1:22" ht="20.25" x14ac:dyDescent="0.25">
      <c r="A25" s="27"/>
      <c r="B25" s="38"/>
      <c r="C25" s="38"/>
      <c r="D25" s="38"/>
      <c r="E25" s="48"/>
      <c r="F25" s="39"/>
      <c r="G25" s="40"/>
      <c r="H25" s="41"/>
      <c r="I25" s="34" t="str">
        <f>IF(Tableau2[[#This Row],[Montant HT]]="","",IF(Tableau2[[#This Row],[Montant HT]]&gt;0,Tableau2[[#This Row],[Montant TTC]]-Tableau2[[#This Row],[Montant HT]]))</f>
        <v/>
      </c>
      <c r="J25" s="34" t="str">
        <f>IF(Tableau2[[#This Row],[Montant HT]]="","",IF(Tableau2[[#This Row],[Montant HT]]&gt;0,Tableau2[[#This Row],[Montant HT]]+(Tableau2[[#This Row],[Montant HT]]*Tableau2[[#This Row],[Taux de TVA]])))</f>
        <v/>
      </c>
      <c r="K25" s="42"/>
      <c r="L25" s="35" t="str">
        <f>IF(ISERROR(Tableau2[[#This Row],[Montant TTC]]-Tableau2[[#This Row],[Versements effectués par le client]]),"",Tableau2[[#This Row],[Montant TTC]]-Tableau2[[#This Row],[Versements effectués par le client]])</f>
        <v/>
      </c>
      <c r="M25" s="49" t="str">
        <f>IF(Tableau2[[#This Row],[Reste dû]]&gt;0,IF(Tableau2[[#This Row],[Retard de paiement (en jours) ]]&gt;0,"Relancer",""),"")</f>
        <v/>
      </c>
      <c r="N25" s="38"/>
      <c r="O25" s="33" t="str">
        <f>IF(Tableau2[[#This Row],[Date de facture]]="","",Tableau2[[#This Row],[Date de facture]]+Tableau2[[#This Row],[Délai de paiement accordé au client ]])</f>
        <v/>
      </c>
      <c r="P25" s="39"/>
      <c r="Q25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5" s="44"/>
      <c r="S25" s="43"/>
      <c r="T25" s="43"/>
      <c r="U25" s="43"/>
      <c r="V25" s="43"/>
    </row>
    <row r="26" spans="1:22" ht="20.25" x14ac:dyDescent="0.25">
      <c r="A26" s="27"/>
      <c r="B26" s="38"/>
      <c r="C26" s="38"/>
      <c r="D26" s="38"/>
      <c r="E26" s="48"/>
      <c r="F26" s="39"/>
      <c r="G26" s="40"/>
      <c r="H26" s="41"/>
      <c r="I26" s="34" t="str">
        <f>IF(Tableau2[[#This Row],[Montant HT]]="","",IF(Tableau2[[#This Row],[Montant HT]]&gt;0,Tableau2[[#This Row],[Montant TTC]]-Tableau2[[#This Row],[Montant HT]]))</f>
        <v/>
      </c>
      <c r="J26" s="34" t="str">
        <f>IF(Tableau2[[#This Row],[Montant HT]]="","",IF(Tableau2[[#This Row],[Montant HT]]&gt;0,Tableau2[[#This Row],[Montant HT]]+(Tableau2[[#This Row],[Montant HT]]*Tableau2[[#This Row],[Taux de TVA]])))</f>
        <v/>
      </c>
      <c r="K26" s="42"/>
      <c r="L26" s="35" t="str">
        <f>IF(ISERROR(Tableau2[[#This Row],[Montant TTC]]-Tableau2[[#This Row],[Versements effectués par le client]]),"",Tableau2[[#This Row],[Montant TTC]]-Tableau2[[#This Row],[Versements effectués par le client]])</f>
        <v/>
      </c>
      <c r="M26" s="49" t="str">
        <f>IF(Tableau2[[#This Row],[Reste dû]]&gt;0,IF(Tableau2[[#This Row],[Retard de paiement (en jours) ]]&gt;0,"Relancer",""),"")</f>
        <v/>
      </c>
      <c r="N26" s="38"/>
      <c r="O26" s="33" t="str">
        <f>IF(Tableau2[[#This Row],[Date de facture]]="","",Tableau2[[#This Row],[Date de facture]]+Tableau2[[#This Row],[Délai de paiement accordé au client ]])</f>
        <v/>
      </c>
      <c r="P26" s="39"/>
      <c r="Q26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6" s="44"/>
      <c r="S26" s="43"/>
      <c r="T26" s="43"/>
      <c r="U26" s="43"/>
      <c r="V26" s="43"/>
    </row>
    <row r="27" spans="1:22" ht="20.25" x14ac:dyDescent="0.25">
      <c r="A27" s="27"/>
      <c r="B27" s="38"/>
      <c r="C27" s="38"/>
      <c r="D27" s="38"/>
      <c r="E27" s="48"/>
      <c r="F27" s="39"/>
      <c r="G27" s="40"/>
      <c r="H27" s="41"/>
      <c r="I27" s="34" t="str">
        <f>IF(Tableau2[[#This Row],[Montant HT]]="","",IF(Tableau2[[#This Row],[Montant HT]]&gt;0,Tableau2[[#This Row],[Montant TTC]]-Tableau2[[#This Row],[Montant HT]]))</f>
        <v/>
      </c>
      <c r="J27" s="34" t="str">
        <f>IF(Tableau2[[#This Row],[Montant HT]]="","",IF(Tableau2[[#This Row],[Montant HT]]&gt;0,Tableau2[[#This Row],[Montant HT]]+(Tableau2[[#This Row],[Montant HT]]*Tableau2[[#This Row],[Taux de TVA]])))</f>
        <v/>
      </c>
      <c r="K27" s="42"/>
      <c r="L27" s="35" t="str">
        <f>IF(ISERROR(Tableau2[[#This Row],[Montant TTC]]-Tableau2[[#This Row],[Versements effectués par le client]]),"",Tableau2[[#This Row],[Montant TTC]]-Tableau2[[#This Row],[Versements effectués par le client]])</f>
        <v/>
      </c>
      <c r="M27" s="49" t="str">
        <f>IF(Tableau2[[#This Row],[Reste dû]]&gt;0,IF(Tableau2[[#This Row],[Retard de paiement (en jours) ]]&gt;0,"Relancer",""),"")</f>
        <v/>
      </c>
      <c r="N27" s="38"/>
      <c r="O27" s="33" t="str">
        <f>IF(Tableau2[[#This Row],[Date de facture]]="","",Tableau2[[#This Row],[Date de facture]]+Tableau2[[#This Row],[Délai de paiement accordé au client ]])</f>
        <v/>
      </c>
      <c r="P27" s="39"/>
      <c r="Q27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7" s="44"/>
      <c r="S27" s="43"/>
      <c r="T27" s="43"/>
      <c r="U27" s="43"/>
      <c r="V27" s="43"/>
    </row>
    <row r="28" spans="1:22" ht="20.25" x14ac:dyDescent="0.25">
      <c r="A28" s="27"/>
      <c r="B28" s="38"/>
      <c r="C28" s="38"/>
      <c r="D28" s="38"/>
      <c r="E28" s="48"/>
      <c r="F28" s="39"/>
      <c r="G28" s="40"/>
      <c r="H28" s="41"/>
      <c r="I28" s="34" t="str">
        <f>IF(Tableau2[[#This Row],[Montant HT]]="","",IF(Tableau2[[#This Row],[Montant HT]]&gt;0,Tableau2[[#This Row],[Montant TTC]]-Tableau2[[#This Row],[Montant HT]]))</f>
        <v/>
      </c>
      <c r="J28" s="34" t="str">
        <f>IF(Tableau2[[#This Row],[Montant HT]]="","",IF(Tableau2[[#This Row],[Montant HT]]&gt;0,Tableau2[[#This Row],[Montant HT]]+(Tableau2[[#This Row],[Montant HT]]*Tableau2[[#This Row],[Taux de TVA]])))</f>
        <v/>
      </c>
      <c r="K28" s="42"/>
      <c r="L28" s="35" t="str">
        <f>IF(ISERROR(Tableau2[[#This Row],[Montant TTC]]-Tableau2[[#This Row],[Versements effectués par le client]]),"",Tableau2[[#This Row],[Montant TTC]]-Tableau2[[#This Row],[Versements effectués par le client]])</f>
        <v/>
      </c>
      <c r="M28" s="49" t="str">
        <f>IF(Tableau2[[#This Row],[Reste dû]]&gt;0,IF(Tableau2[[#This Row],[Retard de paiement (en jours) ]]&gt;0,"Relancer",""),"")</f>
        <v/>
      </c>
      <c r="N28" s="38"/>
      <c r="O28" s="33" t="str">
        <f>IF(Tableau2[[#This Row],[Date de facture]]="","",Tableau2[[#This Row],[Date de facture]]+Tableau2[[#This Row],[Délai de paiement accordé au client ]])</f>
        <v/>
      </c>
      <c r="P28" s="39"/>
      <c r="Q28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8" s="44"/>
      <c r="S28" s="43"/>
      <c r="T28" s="43"/>
      <c r="U28" s="43"/>
      <c r="V28" s="43"/>
    </row>
    <row r="29" spans="1:22" ht="20.25" x14ac:dyDescent="0.25">
      <c r="A29" s="27"/>
      <c r="B29" s="38"/>
      <c r="C29" s="38"/>
      <c r="D29" s="38"/>
      <c r="E29" s="48"/>
      <c r="F29" s="39"/>
      <c r="G29" s="40"/>
      <c r="H29" s="41"/>
      <c r="I29" s="34" t="str">
        <f>IF(Tableau2[[#This Row],[Montant HT]]="","",IF(Tableau2[[#This Row],[Montant HT]]&gt;0,Tableau2[[#This Row],[Montant TTC]]-Tableau2[[#This Row],[Montant HT]]))</f>
        <v/>
      </c>
      <c r="J29" s="34" t="str">
        <f>IF(Tableau2[[#This Row],[Montant HT]]="","",IF(Tableau2[[#This Row],[Montant HT]]&gt;0,Tableau2[[#This Row],[Montant HT]]+(Tableau2[[#This Row],[Montant HT]]*Tableau2[[#This Row],[Taux de TVA]])))</f>
        <v/>
      </c>
      <c r="K29" s="42"/>
      <c r="L29" s="35" t="str">
        <f>IF(ISERROR(Tableau2[[#This Row],[Montant TTC]]-Tableau2[[#This Row],[Versements effectués par le client]]),"",Tableau2[[#This Row],[Montant TTC]]-Tableau2[[#This Row],[Versements effectués par le client]])</f>
        <v/>
      </c>
      <c r="M29" s="49" t="str">
        <f>IF(Tableau2[[#This Row],[Reste dû]]&gt;0,IF(Tableau2[[#This Row],[Retard de paiement (en jours) ]]&gt;0,"Relancer",""),"")</f>
        <v/>
      </c>
      <c r="N29" s="38"/>
      <c r="O29" s="33" t="str">
        <f>IF(Tableau2[[#This Row],[Date de facture]]="","",Tableau2[[#This Row],[Date de facture]]+Tableau2[[#This Row],[Délai de paiement accordé au client ]])</f>
        <v/>
      </c>
      <c r="P29" s="39"/>
      <c r="Q29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29" s="44"/>
      <c r="S29" s="43"/>
      <c r="T29" s="43"/>
      <c r="U29" s="43"/>
      <c r="V29" s="43"/>
    </row>
    <row r="30" spans="1:22" ht="20.25" x14ac:dyDescent="0.25">
      <c r="A30" s="27"/>
      <c r="B30" s="38"/>
      <c r="C30" s="38"/>
      <c r="D30" s="38"/>
      <c r="E30" s="48"/>
      <c r="F30" s="39"/>
      <c r="G30" s="40"/>
      <c r="H30" s="41"/>
      <c r="I30" s="34" t="str">
        <f>IF(Tableau2[[#This Row],[Montant HT]]="","",IF(Tableau2[[#This Row],[Montant HT]]&gt;0,Tableau2[[#This Row],[Montant TTC]]-Tableau2[[#This Row],[Montant HT]]))</f>
        <v/>
      </c>
      <c r="J30" s="34" t="str">
        <f>IF(Tableau2[[#This Row],[Montant HT]]="","",IF(Tableau2[[#This Row],[Montant HT]]&gt;0,Tableau2[[#This Row],[Montant HT]]+(Tableau2[[#This Row],[Montant HT]]*Tableau2[[#This Row],[Taux de TVA]])))</f>
        <v/>
      </c>
      <c r="K30" s="42"/>
      <c r="L30" s="35" t="str">
        <f>IF(ISERROR(Tableau2[[#This Row],[Montant TTC]]-Tableau2[[#This Row],[Versements effectués par le client]]),"",Tableau2[[#This Row],[Montant TTC]]-Tableau2[[#This Row],[Versements effectués par le client]])</f>
        <v/>
      </c>
      <c r="M30" s="49" t="str">
        <f>IF(Tableau2[[#This Row],[Reste dû]]&gt;0,IF(Tableau2[[#This Row],[Retard de paiement (en jours) ]]&gt;0,"Relancer",""),"")</f>
        <v/>
      </c>
      <c r="N30" s="38"/>
      <c r="O30" s="33" t="str">
        <f>IF(Tableau2[[#This Row],[Date de facture]]="","",Tableau2[[#This Row],[Date de facture]]+Tableau2[[#This Row],[Délai de paiement accordé au client ]])</f>
        <v/>
      </c>
      <c r="P30" s="39"/>
      <c r="Q30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0" s="44"/>
      <c r="S30" s="43"/>
      <c r="T30" s="43"/>
      <c r="U30" s="43"/>
      <c r="V30" s="43"/>
    </row>
    <row r="31" spans="1:22" ht="20.25" x14ac:dyDescent="0.25">
      <c r="A31" s="27"/>
      <c r="B31" s="38"/>
      <c r="C31" s="38"/>
      <c r="D31" s="38"/>
      <c r="E31" s="48"/>
      <c r="F31" s="39"/>
      <c r="G31" s="40"/>
      <c r="H31" s="41"/>
      <c r="I31" s="34" t="str">
        <f>IF(Tableau2[[#This Row],[Montant HT]]="","",IF(Tableau2[[#This Row],[Montant HT]]&gt;0,Tableau2[[#This Row],[Montant TTC]]-Tableau2[[#This Row],[Montant HT]]))</f>
        <v/>
      </c>
      <c r="J31" s="34" t="str">
        <f>IF(Tableau2[[#This Row],[Montant HT]]="","",IF(Tableau2[[#This Row],[Montant HT]]&gt;0,Tableau2[[#This Row],[Montant HT]]+(Tableau2[[#This Row],[Montant HT]]*Tableau2[[#This Row],[Taux de TVA]])))</f>
        <v/>
      </c>
      <c r="K31" s="42"/>
      <c r="L31" s="35" t="str">
        <f>IF(ISERROR(Tableau2[[#This Row],[Montant TTC]]-Tableau2[[#This Row],[Versements effectués par le client]]),"",Tableau2[[#This Row],[Montant TTC]]-Tableau2[[#This Row],[Versements effectués par le client]])</f>
        <v/>
      </c>
      <c r="M31" s="49" t="str">
        <f>IF(Tableau2[[#This Row],[Reste dû]]&gt;0,IF(Tableau2[[#This Row],[Retard de paiement (en jours) ]]&gt;0,"Relancer",""),"")</f>
        <v/>
      </c>
      <c r="N31" s="38"/>
      <c r="O31" s="33" t="str">
        <f>IF(Tableau2[[#This Row],[Date de facture]]="","",Tableau2[[#This Row],[Date de facture]]+Tableau2[[#This Row],[Délai de paiement accordé au client ]])</f>
        <v/>
      </c>
      <c r="P31" s="39"/>
      <c r="Q31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1" s="44"/>
      <c r="S31" s="43"/>
      <c r="T31" s="43"/>
      <c r="U31" s="43"/>
      <c r="V31" s="43"/>
    </row>
    <row r="32" spans="1:22" ht="20.25" x14ac:dyDescent="0.25">
      <c r="A32" s="27"/>
      <c r="B32" s="38"/>
      <c r="C32" s="38"/>
      <c r="D32" s="38"/>
      <c r="E32" s="48"/>
      <c r="F32" s="39"/>
      <c r="G32" s="40"/>
      <c r="H32" s="41"/>
      <c r="I32" s="34" t="str">
        <f>IF(Tableau2[[#This Row],[Montant HT]]="","",IF(Tableau2[[#This Row],[Montant HT]]&gt;0,Tableau2[[#This Row],[Montant TTC]]-Tableau2[[#This Row],[Montant HT]]))</f>
        <v/>
      </c>
      <c r="J32" s="34" t="str">
        <f>IF(Tableau2[[#This Row],[Montant HT]]="","",IF(Tableau2[[#This Row],[Montant HT]]&gt;0,Tableau2[[#This Row],[Montant HT]]+(Tableau2[[#This Row],[Montant HT]]*Tableau2[[#This Row],[Taux de TVA]])))</f>
        <v/>
      </c>
      <c r="K32" s="42"/>
      <c r="L32" s="35" t="str">
        <f>IF(ISERROR(Tableau2[[#This Row],[Montant TTC]]-Tableau2[[#This Row],[Versements effectués par le client]]),"",Tableau2[[#This Row],[Montant TTC]]-Tableau2[[#This Row],[Versements effectués par le client]])</f>
        <v/>
      </c>
      <c r="M32" s="49" t="str">
        <f>IF(Tableau2[[#This Row],[Reste dû]]&gt;0,IF(Tableau2[[#This Row],[Retard de paiement (en jours) ]]&gt;0,"Relancer",""),"")</f>
        <v/>
      </c>
      <c r="N32" s="38"/>
      <c r="O32" s="33" t="str">
        <f>IF(Tableau2[[#This Row],[Date de facture]]="","",Tableau2[[#This Row],[Date de facture]]+Tableau2[[#This Row],[Délai de paiement accordé au client ]])</f>
        <v/>
      </c>
      <c r="P32" s="39"/>
      <c r="Q32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2" s="44"/>
      <c r="S32" s="43"/>
      <c r="T32" s="43"/>
      <c r="U32" s="43"/>
      <c r="V32" s="43"/>
    </row>
    <row r="33" spans="1:22" ht="20.25" x14ac:dyDescent="0.25">
      <c r="A33" s="27"/>
      <c r="B33" s="38"/>
      <c r="C33" s="38"/>
      <c r="D33" s="38"/>
      <c r="E33" s="48"/>
      <c r="F33" s="39"/>
      <c r="G33" s="40"/>
      <c r="H33" s="41"/>
      <c r="I33" s="34" t="str">
        <f>IF(Tableau2[[#This Row],[Montant HT]]="","",IF(Tableau2[[#This Row],[Montant HT]]&gt;0,Tableau2[[#This Row],[Montant TTC]]-Tableau2[[#This Row],[Montant HT]]))</f>
        <v/>
      </c>
      <c r="J33" s="34" t="str">
        <f>IF(Tableau2[[#This Row],[Montant HT]]="","",IF(Tableau2[[#This Row],[Montant HT]]&gt;0,Tableau2[[#This Row],[Montant HT]]+(Tableau2[[#This Row],[Montant HT]]*Tableau2[[#This Row],[Taux de TVA]])))</f>
        <v/>
      </c>
      <c r="K33" s="42"/>
      <c r="L33" s="35" t="str">
        <f>IF(ISERROR(Tableau2[[#This Row],[Montant TTC]]-Tableau2[[#This Row],[Versements effectués par le client]]),"",Tableau2[[#This Row],[Montant TTC]]-Tableau2[[#This Row],[Versements effectués par le client]])</f>
        <v/>
      </c>
      <c r="M33" s="49" t="str">
        <f>IF(Tableau2[[#This Row],[Reste dû]]&gt;0,IF(Tableau2[[#This Row],[Retard de paiement (en jours) ]]&gt;0,"Relancer",""),"")</f>
        <v/>
      </c>
      <c r="N33" s="38"/>
      <c r="O33" s="33" t="str">
        <f>IF(Tableau2[[#This Row],[Date de facture]]="","",Tableau2[[#This Row],[Date de facture]]+Tableau2[[#This Row],[Délai de paiement accordé au client ]])</f>
        <v/>
      </c>
      <c r="P33" s="39"/>
      <c r="Q33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3" s="44"/>
      <c r="S33" s="43"/>
      <c r="T33" s="43"/>
      <c r="U33" s="43"/>
      <c r="V33" s="43"/>
    </row>
    <row r="34" spans="1:22" ht="20.25" x14ac:dyDescent="0.25">
      <c r="A34" s="27"/>
      <c r="B34" s="38"/>
      <c r="C34" s="38"/>
      <c r="D34" s="38"/>
      <c r="E34" s="48"/>
      <c r="F34" s="39"/>
      <c r="G34" s="40"/>
      <c r="H34" s="41"/>
      <c r="I34" s="34" t="str">
        <f>IF(Tableau2[[#This Row],[Montant HT]]="","",IF(Tableau2[[#This Row],[Montant HT]]&gt;0,Tableau2[[#This Row],[Montant TTC]]-Tableau2[[#This Row],[Montant HT]]))</f>
        <v/>
      </c>
      <c r="J34" s="34" t="str">
        <f>IF(Tableau2[[#This Row],[Montant HT]]="","",IF(Tableau2[[#This Row],[Montant HT]]&gt;0,Tableau2[[#This Row],[Montant HT]]+(Tableau2[[#This Row],[Montant HT]]*Tableau2[[#This Row],[Taux de TVA]])))</f>
        <v/>
      </c>
      <c r="K34" s="42"/>
      <c r="L34" s="35" t="str">
        <f>IF(ISERROR(Tableau2[[#This Row],[Montant TTC]]-Tableau2[[#This Row],[Versements effectués par le client]]),"",Tableau2[[#This Row],[Montant TTC]]-Tableau2[[#This Row],[Versements effectués par le client]])</f>
        <v/>
      </c>
      <c r="M34" s="49" t="str">
        <f>IF(Tableau2[[#This Row],[Reste dû]]&gt;0,IF(Tableau2[[#This Row],[Retard de paiement (en jours) ]]&gt;0,"Relancer",""),"")</f>
        <v/>
      </c>
      <c r="N34" s="38"/>
      <c r="O34" s="33" t="str">
        <f>IF(Tableau2[[#This Row],[Date de facture]]="","",Tableau2[[#This Row],[Date de facture]]+Tableau2[[#This Row],[Délai de paiement accordé au client ]])</f>
        <v/>
      </c>
      <c r="P34" s="39"/>
      <c r="Q34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4" s="44"/>
      <c r="S34" s="43"/>
      <c r="T34" s="43"/>
      <c r="U34" s="43"/>
      <c r="V34" s="43"/>
    </row>
    <row r="35" spans="1:22" ht="20.25" x14ac:dyDescent="0.25">
      <c r="A35" s="27"/>
      <c r="B35" s="38"/>
      <c r="C35" s="38"/>
      <c r="D35" s="38"/>
      <c r="E35" s="48"/>
      <c r="F35" s="39"/>
      <c r="G35" s="40"/>
      <c r="H35" s="41"/>
      <c r="I35" s="34" t="str">
        <f>IF(Tableau2[[#This Row],[Montant HT]]="","",IF(Tableau2[[#This Row],[Montant HT]]&gt;0,Tableau2[[#This Row],[Montant TTC]]-Tableau2[[#This Row],[Montant HT]]))</f>
        <v/>
      </c>
      <c r="J35" s="34" t="str">
        <f>IF(Tableau2[[#This Row],[Montant HT]]="","",IF(Tableau2[[#This Row],[Montant HT]]&gt;0,Tableau2[[#This Row],[Montant HT]]+(Tableau2[[#This Row],[Montant HT]]*Tableau2[[#This Row],[Taux de TVA]])))</f>
        <v/>
      </c>
      <c r="K35" s="42"/>
      <c r="L35" s="35" t="str">
        <f>IF(ISERROR(Tableau2[[#This Row],[Montant TTC]]-Tableau2[[#This Row],[Versements effectués par le client]]),"",Tableau2[[#This Row],[Montant TTC]]-Tableau2[[#This Row],[Versements effectués par le client]])</f>
        <v/>
      </c>
      <c r="M35" s="49" t="str">
        <f>IF(Tableau2[[#This Row],[Reste dû]]&gt;0,IF(Tableau2[[#This Row],[Retard de paiement (en jours) ]]&gt;0,"Relancer",""),"")</f>
        <v/>
      </c>
      <c r="N35" s="38"/>
      <c r="O35" s="33" t="str">
        <f>IF(Tableau2[[#This Row],[Date de facture]]="","",Tableau2[[#This Row],[Date de facture]]+Tableau2[[#This Row],[Délai de paiement accordé au client ]])</f>
        <v/>
      </c>
      <c r="P35" s="39"/>
      <c r="Q35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5" s="44"/>
      <c r="S35" s="43"/>
      <c r="T35" s="43"/>
      <c r="U35" s="43"/>
      <c r="V35" s="43"/>
    </row>
    <row r="36" spans="1:22" ht="20.25" x14ac:dyDescent="0.25">
      <c r="A36" s="27"/>
      <c r="B36" s="38"/>
      <c r="C36" s="38"/>
      <c r="D36" s="38"/>
      <c r="E36" s="48"/>
      <c r="F36" s="39"/>
      <c r="G36" s="40"/>
      <c r="H36" s="41"/>
      <c r="I36" s="34" t="str">
        <f>IF(Tableau2[[#This Row],[Montant HT]]="","",IF(Tableau2[[#This Row],[Montant HT]]&gt;0,Tableau2[[#This Row],[Montant TTC]]-Tableau2[[#This Row],[Montant HT]]))</f>
        <v/>
      </c>
      <c r="J36" s="34" t="str">
        <f>IF(Tableau2[[#This Row],[Montant HT]]="","",IF(Tableau2[[#This Row],[Montant HT]]&gt;0,Tableau2[[#This Row],[Montant HT]]+(Tableau2[[#This Row],[Montant HT]]*Tableau2[[#This Row],[Taux de TVA]])))</f>
        <v/>
      </c>
      <c r="K36" s="42"/>
      <c r="L36" s="35" t="str">
        <f>IF(ISERROR(Tableau2[[#This Row],[Montant TTC]]-Tableau2[[#This Row],[Versements effectués par le client]]),"",Tableau2[[#This Row],[Montant TTC]]-Tableau2[[#This Row],[Versements effectués par le client]])</f>
        <v/>
      </c>
      <c r="M36" s="49" t="str">
        <f>IF(Tableau2[[#This Row],[Reste dû]]&gt;0,IF(Tableau2[[#This Row],[Retard de paiement (en jours) ]]&gt;0,"Relancer",""),"")</f>
        <v/>
      </c>
      <c r="N36" s="38"/>
      <c r="O36" s="33" t="str">
        <f>IF(Tableau2[[#This Row],[Date de facture]]="","",Tableau2[[#This Row],[Date de facture]]+Tableau2[[#This Row],[Délai de paiement accordé au client ]])</f>
        <v/>
      </c>
      <c r="P36" s="39"/>
      <c r="Q36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6" s="44"/>
      <c r="S36" s="43"/>
      <c r="T36" s="43"/>
      <c r="U36" s="43"/>
      <c r="V36" s="43"/>
    </row>
    <row r="37" spans="1:22" ht="20.25" x14ac:dyDescent="0.25">
      <c r="A37" s="27"/>
      <c r="B37" s="38"/>
      <c r="C37" s="38"/>
      <c r="D37" s="38"/>
      <c r="E37" s="48"/>
      <c r="F37" s="39"/>
      <c r="G37" s="40"/>
      <c r="H37" s="41"/>
      <c r="I37" s="34" t="str">
        <f>IF(Tableau2[[#This Row],[Montant HT]]="","",IF(Tableau2[[#This Row],[Montant HT]]&gt;0,Tableau2[[#This Row],[Montant TTC]]-Tableau2[[#This Row],[Montant HT]]))</f>
        <v/>
      </c>
      <c r="J37" s="34" t="str">
        <f>IF(Tableau2[[#This Row],[Montant HT]]="","",IF(Tableau2[[#This Row],[Montant HT]]&gt;0,Tableau2[[#This Row],[Montant HT]]+(Tableau2[[#This Row],[Montant HT]]*Tableau2[[#This Row],[Taux de TVA]])))</f>
        <v/>
      </c>
      <c r="K37" s="42"/>
      <c r="L37" s="35" t="str">
        <f>IF(ISERROR(Tableau2[[#This Row],[Montant TTC]]-Tableau2[[#This Row],[Versements effectués par le client]]),"",Tableau2[[#This Row],[Montant TTC]]-Tableau2[[#This Row],[Versements effectués par le client]])</f>
        <v/>
      </c>
      <c r="M37" s="49" t="str">
        <f>IF(Tableau2[[#This Row],[Reste dû]]&gt;0,IF(Tableau2[[#This Row],[Retard de paiement (en jours) ]]&gt;0,"Relancer",""),"")</f>
        <v/>
      </c>
      <c r="N37" s="38"/>
      <c r="O37" s="33" t="str">
        <f>IF(Tableau2[[#This Row],[Date de facture]]="","",Tableau2[[#This Row],[Date de facture]]+Tableau2[[#This Row],[Délai de paiement accordé au client ]])</f>
        <v/>
      </c>
      <c r="P37" s="39"/>
      <c r="Q37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7" s="44"/>
      <c r="S37" s="43"/>
      <c r="T37" s="43"/>
      <c r="U37" s="43"/>
      <c r="V37" s="43"/>
    </row>
    <row r="38" spans="1:22" ht="20.25" x14ac:dyDescent="0.25">
      <c r="A38" s="27"/>
      <c r="B38" s="38"/>
      <c r="C38" s="38"/>
      <c r="D38" s="38"/>
      <c r="E38" s="48"/>
      <c r="F38" s="39"/>
      <c r="G38" s="40"/>
      <c r="H38" s="41"/>
      <c r="I38" s="34" t="str">
        <f>IF(Tableau2[[#This Row],[Montant HT]]="","",IF(Tableau2[[#This Row],[Montant HT]]&gt;0,Tableau2[[#This Row],[Montant TTC]]-Tableau2[[#This Row],[Montant HT]]))</f>
        <v/>
      </c>
      <c r="J38" s="34" t="str">
        <f>IF(Tableau2[[#This Row],[Montant HT]]="","",IF(Tableau2[[#This Row],[Montant HT]]&gt;0,Tableau2[[#This Row],[Montant HT]]+(Tableau2[[#This Row],[Montant HT]]*Tableau2[[#This Row],[Taux de TVA]])))</f>
        <v/>
      </c>
      <c r="K38" s="42"/>
      <c r="L38" s="35" t="str">
        <f>IF(ISERROR(Tableau2[[#This Row],[Montant TTC]]-Tableau2[[#This Row],[Versements effectués par le client]]),"",Tableau2[[#This Row],[Montant TTC]]-Tableau2[[#This Row],[Versements effectués par le client]])</f>
        <v/>
      </c>
      <c r="M38" s="49" t="str">
        <f>IF(Tableau2[[#This Row],[Reste dû]]&gt;0,IF(Tableau2[[#This Row],[Retard de paiement (en jours) ]]&gt;0,"Relancer",""),"")</f>
        <v/>
      </c>
      <c r="N38" s="38"/>
      <c r="O38" s="33" t="str">
        <f>IF(Tableau2[[#This Row],[Date de facture]]="","",Tableau2[[#This Row],[Date de facture]]+Tableau2[[#This Row],[Délai de paiement accordé au client ]])</f>
        <v/>
      </c>
      <c r="P38" s="39"/>
      <c r="Q38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8" s="44"/>
      <c r="S38" s="43"/>
      <c r="T38" s="43"/>
      <c r="U38" s="43"/>
      <c r="V38" s="43"/>
    </row>
    <row r="39" spans="1:22" ht="20.25" x14ac:dyDescent="0.25">
      <c r="A39" s="27"/>
      <c r="B39" s="38"/>
      <c r="C39" s="38"/>
      <c r="D39" s="38"/>
      <c r="E39" s="48"/>
      <c r="F39" s="39"/>
      <c r="G39" s="40"/>
      <c r="H39" s="41"/>
      <c r="I39" s="34" t="str">
        <f>IF(Tableau2[[#This Row],[Montant HT]]="","",IF(Tableau2[[#This Row],[Montant HT]]&gt;0,Tableau2[[#This Row],[Montant TTC]]-Tableau2[[#This Row],[Montant HT]]))</f>
        <v/>
      </c>
      <c r="J39" s="34" t="str">
        <f>IF(Tableau2[[#This Row],[Montant HT]]="","",IF(Tableau2[[#This Row],[Montant HT]]&gt;0,Tableau2[[#This Row],[Montant HT]]+(Tableau2[[#This Row],[Montant HT]]*Tableau2[[#This Row],[Taux de TVA]])))</f>
        <v/>
      </c>
      <c r="K39" s="42"/>
      <c r="L39" s="35" t="str">
        <f>IF(ISERROR(Tableau2[[#This Row],[Montant TTC]]-Tableau2[[#This Row],[Versements effectués par le client]]),"",Tableau2[[#This Row],[Montant TTC]]-Tableau2[[#This Row],[Versements effectués par le client]])</f>
        <v/>
      </c>
      <c r="M39" s="49" t="str">
        <f>IF(Tableau2[[#This Row],[Reste dû]]&gt;0,IF(Tableau2[[#This Row],[Retard de paiement (en jours) ]]&gt;0,"Relancer",""),"")</f>
        <v/>
      </c>
      <c r="N39" s="38"/>
      <c r="O39" s="33" t="str">
        <f>IF(Tableau2[[#This Row],[Date de facture]]="","",Tableau2[[#This Row],[Date de facture]]+Tableau2[[#This Row],[Délai de paiement accordé au client ]])</f>
        <v/>
      </c>
      <c r="P39" s="39"/>
      <c r="Q39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39" s="44"/>
      <c r="S39" s="43"/>
      <c r="T39" s="43"/>
      <c r="U39" s="43"/>
      <c r="V39" s="43"/>
    </row>
    <row r="40" spans="1:22" ht="20.25" x14ac:dyDescent="0.25">
      <c r="B40" s="38"/>
      <c r="C40" s="38"/>
      <c r="D40" s="38"/>
      <c r="E40" s="48"/>
      <c r="F40" s="39"/>
      <c r="G40" s="40"/>
      <c r="H40" s="41"/>
      <c r="I40" s="34" t="str">
        <f>IF(Tableau2[[#This Row],[Montant HT]]="","",IF(Tableau2[[#This Row],[Montant HT]]&gt;0,Tableau2[[#This Row],[Montant TTC]]-Tableau2[[#This Row],[Montant HT]]))</f>
        <v/>
      </c>
      <c r="J40" s="34" t="str">
        <f>IF(Tableau2[[#This Row],[Montant HT]]="","",IF(Tableau2[[#This Row],[Montant HT]]&gt;0,Tableau2[[#This Row],[Montant HT]]+(Tableau2[[#This Row],[Montant HT]]*Tableau2[[#This Row],[Taux de TVA]])))</f>
        <v/>
      </c>
      <c r="K40" s="42"/>
      <c r="L40" s="35" t="str">
        <f>IF(ISERROR(Tableau2[[#This Row],[Montant TTC]]-Tableau2[[#This Row],[Versements effectués par le client]]),"",Tableau2[[#This Row],[Montant TTC]]-Tableau2[[#This Row],[Versements effectués par le client]])</f>
        <v/>
      </c>
      <c r="M40" s="49" t="str">
        <f>IF(Tableau2[[#This Row],[Reste dû]]&gt;0,IF(Tableau2[[#This Row],[Retard de paiement (en jours) ]]&gt;0,"Relancer",""),"")</f>
        <v/>
      </c>
      <c r="N40" s="38"/>
      <c r="O40" s="33" t="str">
        <f>IF(Tableau2[[#This Row],[Date de facture]]="","",Tableau2[[#This Row],[Date de facture]]+Tableau2[[#This Row],[Délai de paiement accordé au client ]])</f>
        <v/>
      </c>
      <c r="P40" s="39"/>
      <c r="Q40" s="50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40" s="44"/>
      <c r="S40" s="43"/>
      <c r="T40" s="43"/>
      <c r="U40" s="43"/>
      <c r="V40" s="43"/>
    </row>
    <row r="41" spans="1:22" ht="21" thickBot="1" x14ac:dyDescent="0.3">
      <c r="B41" s="57"/>
      <c r="C41" s="57"/>
      <c r="D41" s="57"/>
      <c r="E41" s="58"/>
      <c r="F41" s="59"/>
      <c r="G41" s="60"/>
      <c r="H41" s="61"/>
      <c r="I41" s="62" t="str">
        <f>IF(Tableau2[[#This Row],[Montant HT]]="","",IF(Tableau2[[#This Row],[Montant HT]]&gt;0,Tableau2[[#This Row],[Montant TTC]]-Tableau2[[#This Row],[Montant HT]]))</f>
        <v/>
      </c>
      <c r="J41" s="62" t="str">
        <f>IF(Tableau2[[#This Row],[Montant HT]]="","",IF(Tableau2[[#This Row],[Montant HT]]&gt;0,Tableau2[[#This Row],[Montant HT]]+(Tableau2[[#This Row],[Montant HT]]*Tableau2[[#This Row],[Taux de TVA]])))</f>
        <v/>
      </c>
      <c r="K41" s="63"/>
      <c r="L41" s="64" t="str">
        <f>IF(ISERROR(Tableau2[[#This Row],[Montant TTC]]-Tableau2[[#This Row],[Versements effectués par le client]]),"",Tableau2[[#This Row],[Montant TTC]]-Tableau2[[#This Row],[Versements effectués par le client]])</f>
        <v/>
      </c>
      <c r="M41" s="65" t="str">
        <f>IF(Tableau2[[#This Row],[Reste dû]]&gt;0,IF(Tableau2[[#This Row],[Retard de paiement (en jours) ]]&gt;0,"Relancer",""),"")</f>
        <v/>
      </c>
      <c r="N41" s="57"/>
      <c r="O41" s="33" t="str">
        <f>IF(Tableau2[[#This Row],[Date de facture]]="","",Tableau2[[#This Row],[Date de facture]]+Tableau2[[#This Row],[Délai de paiement accordé au client ]])</f>
        <v/>
      </c>
      <c r="P41" s="66"/>
      <c r="Q41" s="67">
        <f>IF(ISBLANK(Tableau2[[#This Row],[Date de facture]]),0,IF(ISBLANK(Tableau2[[#This Row],[Date de paiement total de la facture ]]),$C$4-(Tableau2[[#This Row],[Date de facture]]+Tableau2[[#This Row],[Délai de paiement accordé au client ]]),""))</f>
        <v>0</v>
      </c>
      <c r="R41" s="68"/>
      <c r="S41" s="66"/>
      <c r="T41" s="66"/>
      <c r="U41" s="66"/>
      <c r="V41" s="66"/>
    </row>
    <row r="42" spans="1:22" s="53" customFormat="1" ht="19.5" customHeight="1" thickBot="1" x14ac:dyDescent="0.3">
      <c r="B42" s="72"/>
      <c r="C42" s="73"/>
      <c r="D42" s="74"/>
      <c r="E42" s="75"/>
      <c r="F42" s="76"/>
      <c r="G42" s="77">
        <f>SUBTOTAL(109,Tableau2[Montant HT])</f>
        <v>1000</v>
      </c>
      <c r="H42" s="77"/>
      <c r="I42" s="77">
        <f>SUBTOTAL(109,Tableau2[Montant de la TVA])</f>
        <v>200</v>
      </c>
      <c r="J42" s="77">
        <f>SUBTOTAL(109,Tableau2[Montant TTC])</f>
        <v>1200</v>
      </c>
      <c r="K42" s="77">
        <f>SUBTOTAL(109,Tableau2[Versements effectués par le client])</f>
        <v>350</v>
      </c>
      <c r="L42" s="77">
        <f>SUBTOTAL(109,Tableau2[Reste dû])</f>
        <v>850</v>
      </c>
      <c r="M42" s="78"/>
      <c r="N42" s="79">
        <f>AVERAGE(Tableau2[[Délai de paiement accordé au client ]])</f>
        <v>20</v>
      </c>
      <c r="O42" s="80"/>
      <c r="P42" s="80"/>
      <c r="Q42" s="81">
        <f ca="1">AVERAGE(Tableau2[Retard de paiement (en jours) ])</f>
        <v>0.11764705882352941</v>
      </c>
      <c r="R42" s="82"/>
      <c r="S42" s="82"/>
      <c r="T42" s="82"/>
      <c r="U42" s="82"/>
      <c r="V42" s="83"/>
    </row>
    <row r="43" spans="1:22" ht="45" x14ac:dyDescent="0.25">
      <c r="F43" s="69" t="s">
        <v>58</v>
      </c>
      <c r="G43" s="54" t="s">
        <v>56</v>
      </c>
      <c r="I43" s="54" t="s">
        <v>57</v>
      </c>
      <c r="J43" s="54" t="s">
        <v>54</v>
      </c>
      <c r="K43" s="54" t="s">
        <v>53</v>
      </c>
      <c r="L43" s="54" t="s">
        <v>52</v>
      </c>
      <c r="M43" s="55"/>
      <c r="N43" s="55" t="s">
        <v>51</v>
      </c>
      <c r="O43" s="56"/>
      <c r="P43" s="56"/>
      <c r="Q43" s="55" t="s">
        <v>55</v>
      </c>
    </row>
  </sheetData>
  <sheetProtection password="AFA0" sheet="1" objects="1" scenarios="1"/>
  <conditionalFormatting sqref="L7:L41">
    <cfRule type="expression" dxfId="33" priority="8">
      <formula>L7=0</formula>
    </cfRule>
    <cfRule type="expression" dxfId="32" priority="9">
      <formula>L7&lt;0</formula>
    </cfRule>
    <cfRule type="expression" dxfId="31" priority="10">
      <formula>L7&gt;0</formula>
    </cfRule>
  </conditionalFormatting>
  <conditionalFormatting sqref="Q7:Q41">
    <cfRule type="cellIs" dxfId="30" priority="2" operator="lessThan">
      <formula>0</formula>
    </cfRule>
    <cfRule type="cellIs" dxfId="29" priority="3" operator="greaterThan">
      <formula>0</formula>
    </cfRule>
  </conditionalFormatting>
  <dataValidations count="2">
    <dataValidation type="list" allowBlank="1" showInputMessage="1" showErrorMessage="1" sqref="R7:R41">
      <formula1>"Chèque, Virement, Espèces, Autres "</formula1>
    </dataValidation>
    <dataValidation type="custom" allowBlank="1" showInputMessage="1" showErrorMessage="1" errorTitle="Doublon" error="“Vous avez déjà saisie cette facture”" sqref="D7:D41">
      <formula1>COUNTIF($D$7:$D$525,$D7)=1</formula1>
    </dataValidation>
  </dataValidations>
  <pageMargins left="0.51181102362204722" right="0.51181102362204722" top="0.74803149606299213" bottom="0.74803149606299213" header="0.31496062992125984" footer="0.31496062992125984"/>
  <pageSetup paperSize="9" scale="32" orientation="landscape" horizontalDpi="4294967293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62" sqref="A62"/>
    </sheetView>
  </sheetViews>
  <sheetFormatPr baseColWidth="10" defaultRowHeight="15" x14ac:dyDescent="0.25"/>
  <cols>
    <col min="1" max="3" width="11.42578125" style="9"/>
    <col min="4" max="4" width="11.5703125" style="9" customWidth="1"/>
    <col min="5" max="16384" width="11.42578125" style="9"/>
  </cols>
  <sheetData>
    <row r="1" spans="1:11" ht="20.25" x14ac:dyDescent="0.25">
      <c r="A1" s="10" t="s">
        <v>22</v>
      </c>
      <c r="B1" s="10"/>
      <c r="C1" s="11"/>
      <c r="D1" s="11"/>
      <c r="E1" s="11"/>
      <c r="F1" s="12"/>
      <c r="G1" s="12"/>
      <c r="H1" s="12"/>
      <c r="I1" s="12"/>
      <c r="J1" s="12"/>
      <c r="K1" s="12"/>
    </row>
    <row r="2" spans="1:11" x14ac:dyDescent="0.25">
      <c r="A2" s="13"/>
      <c r="B2" s="14" t="s">
        <v>42</v>
      </c>
      <c r="C2" s="13"/>
      <c r="D2" s="13"/>
      <c r="E2" s="13"/>
      <c r="F2" s="15"/>
      <c r="G2" s="15"/>
      <c r="H2" s="15"/>
      <c r="I2" s="15"/>
      <c r="J2" s="15"/>
      <c r="K2" s="15"/>
    </row>
    <row r="3" spans="1:11" x14ac:dyDescent="0.25">
      <c r="A3" s="13"/>
      <c r="B3" s="16"/>
      <c r="C3" s="13"/>
      <c r="D3" s="13"/>
      <c r="E3" s="13"/>
      <c r="F3" s="15"/>
      <c r="G3" s="15"/>
      <c r="H3" s="15"/>
      <c r="I3" s="15"/>
      <c r="J3" s="15"/>
      <c r="K3" s="15"/>
    </row>
    <row r="4" spans="1:11" x14ac:dyDescent="0.25">
      <c r="A4" s="13"/>
      <c r="B4" s="16"/>
      <c r="C4" s="13"/>
      <c r="D4" s="13"/>
      <c r="E4" s="13"/>
      <c r="F4" s="15"/>
      <c r="G4" s="15"/>
      <c r="H4" s="15"/>
      <c r="I4" s="15"/>
      <c r="J4" s="15"/>
      <c r="K4" s="15"/>
    </row>
    <row r="5" spans="1:11" x14ac:dyDescent="0.25">
      <c r="A5" s="13"/>
      <c r="B5" s="16"/>
      <c r="C5" s="13"/>
      <c r="D5" s="13"/>
      <c r="E5" s="13"/>
      <c r="F5" s="15"/>
      <c r="G5" s="15"/>
      <c r="H5" s="15"/>
      <c r="I5" s="15"/>
      <c r="J5" s="15"/>
      <c r="K5" s="15"/>
    </row>
    <row r="6" spans="1:11" x14ac:dyDescent="0.25">
      <c r="A6" s="13"/>
      <c r="B6" s="16"/>
      <c r="C6" s="13"/>
      <c r="D6" s="13"/>
      <c r="E6" s="13"/>
      <c r="F6" s="15"/>
      <c r="G6" s="15"/>
      <c r="H6" s="15"/>
      <c r="I6" s="15"/>
      <c r="J6" s="15"/>
      <c r="K6" s="15"/>
    </row>
    <row r="7" spans="1:11" x14ac:dyDescent="0.25">
      <c r="A7" s="13"/>
      <c r="B7" s="16"/>
      <c r="C7" s="13"/>
      <c r="D7" s="13"/>
      <c r="E7" s="13"/>
      <c r="F7" s="15"/>
      <c r="G7" s="15"/>
      <c r="H7" s="15"/>
      <c r="I7" s="15"/>
      <c r="J7" s="15"/>
      <c r="K7" s="15"/>
    </row>
    <row r="8" spans="1:11" x14ac:dyDescent="0.25">
      <c r="A8" s="13"/>
      <c r="B8" s="16"/>
      <c r="C8" s="13"/>
      <c r="D8" s="13"/>
      <c r="E8" s="13"/>
      <c r="F8" s="15"/>
      <c r="G8" s="15"/>
      <c r="H8" s="15"/>
      <c r="I8" s="15"/>
      <c r="J8" s="15"/>
      <c r="K8" s="15"/>
    </row>
    <row r="9" spans="1:11" ht="15.75" x14ac:dyDescent="0.25">
      <c r="A9" s="17"/>
      <c r="B9" s="13"/>
      <c r="C9" s="13"/>
      <c r="D9" s="13"/>
      <c r="E9" s="13"/>
      <c r="F9" s="15"/>
      <c r="G9" s="15"/>
      <c r="H9" s="15"/>
      <c r="I9" s="15"/>
      <c r="J9" s="15"/>
      <c r="K9" s="15"/>
    </row>
    <row r="10" spans="1:11" x14ac:dyDescent="0.25">
      <c r="A10" s="14"/>
      <c r="B10" s="13"/>
      <c r="C10" s="13"/>
      <c r="D10" s="13"/>
      <c r="E10" s="13"/>
      <c r="F10" s="15"/>
      <c r="G10" s="15"/>
      <c r="H10" s="15"/>
      <c r="I10" s="15"/>
      <c r="J10" s="15"/>
      <c r="K10" s="15"/>
    </row>
    <row r="11" spans="1:11" x14ac:dyDescent="0.25">
      <c r="A11" s="14" t="s">
        <v>0</v>
      </c>
      <c r="B11" s="13"/>
      <c r="C11" s="13"/>
      <c r="D11" s="13"/>
      <c r="E11" s="13"/>
      <c r="F11" s="15"/>
      <c r="G11" s="15"/>
      <c r="H11" s="15"/>
      <c r="I11" s="15"/>
      <c r="J11" s="15"/>
      <c r="K11" s="15"/>
    </row>
    <row r="12" spans="1:11" x14ac:dyDescent="0.25">
      <c r="A12" s="14"/>
      <c r="B12" s="13"/>
      <c r="C12" s="13"/>
      <c r="D12" s="13"/>
      <c r="E12" s="13"/>
      <c r="F12" s="15"/>
      <c r="G12" s="15"/>
      <c r="H12" s="15"/>
      <c r="I12" s="15"/>
      <c r="J12" s="15"/>
      <c r="K12" s="15"/>
    </row>
    <row r="13" spans="1:11" ht="15.75" x14ac:dyDescent="0.25">
      <c r="A13" s="18" t="s">
        <v>3</v>
      </c>
      <c r="B13" s="19"/>
      <c r="C13" s="19"/>
      <c r="D13" s="19"/>
      <c r="E13" s="30"/>
      <c r="F13" s="20"/>
      <c r="G13" s="20"/>
      <c r="H13" s="15"/>
      <c r="I13" s="21"/>
      <c r="J13" s="15"/>
      <c r="K13" s="15"/>
    </row>
    <row r="14" spans="1:11" x14ac:dyDescent="0.25">
      <c r="A14" s="22"/>
      <c r="B14" s="19"/>
      <c r="C14" s="19"/>
      <c r="D14" s="19"/>
      <c r="E14" s="13"/>
      <c r="F14" s="21"/>
      <c r="G14" s="21"/>
      <c r="H14" s="15"/>
      <c r="I14" s="13"/>
      <c r="J14" s="15"/>
      <c r="K14" s="15"/>
    </row>
    <row r="17" spans="1:11" x14ac:dyDescent="0.25">
      <c r="A17" s="16" t="s">
        <v>43</v>
      </c>
    </row>
    <row r="18" spans="1:11" x14ac:dyDescent="0.25">
      <c r="E18" s="16"/>
    </row>
    <row r="19" spans="1:11" x14ac:dyDescent="0.25">
      <c r="A19" s="16"/>
      <c r="B19" s="16"/>
      <c r="C19" s="16"/>
      <c r="D19" s="16"/>
      <c r="F19" s="16"/>
      <c r="G19" s="16"/>
      <c r="H19" s="16"/>
      <c r="I19" s="16"/>
      <c r="J19" s="16"/>
      <c r="K19" s="16"/>
    </row>
    <row r="21" spans="1:11" x14ac:dyDescent="0.25">
      <c r="A21" s="16"/>
    </row>
    <row r="22" spans="1:11" x14ac:dyDescent="0.25">
      <c r="A22" s="16"/>
    </row>
    <row r="37" spans="1:1" x14ac:dyDescent="0.25">
      <c r="A37" s="16" t="s">
        <v>27</v>
      </c>
    </row>
    <row r="38" spans="1:1" x14ac:dyDescent="0.25">
      <c r="A38" s="16"/>
    </row>
  </sheetData>
  <sheetProtection password="AFA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37" sqref="B37"/>
    </sheetView>
  </sheetViews>
  <sheetFormatPr baseColWidth="10" defaultRowHeight="14.25" x14ac:dyDescent="0.2"/>
  <cols>
    <col min="1" max="1" width="11.42578125" style="24"/>
    <col min="2" max="2" width="13" style="24" customWidth="1"/>
    <col min="3" max="7" width="11.42578125" style="24"/>
    <col min="8" max="8" width="24.42578125" style="24" customWidth="1"/>
    <col min="9" max="16384" width="11.42578125" style="24"/>
  </cols>
  <sheetData>
    <row r="1" spans="1:9" ht="15" customHeight="1" x14ac:dyDescent="0.2"/>
    <row r="8" spans="1:9" ht="33" customHeight="1" x14ac:dyDescent="0.25">
      <c r="A8" s="23" t="s">
        <v>36</v>
      </c>
    </row>
    <row r="9" spans="1:9" ht="18" x14ac:dyDescent="0.25">
      <c r="A9" s="23"/>
    </row>
    <row r="10" spans="1:9" x14ac:dyDescent="0.2">
      <c r="B10" s="24" t="s">
        <v>37</v>
      </c>
    </row>
    <row r="11" spans="1:9" ht="19.5" customHeight="1" x14ac:dyDescent="0.25">
      <c r="B11" s="25" t="s">
        <v>1</v>
      </c>
      <c r="C11" s="70" t="s">
        <v>35</v>
      </c>
      <c r="D11" s="71"/>
      <c r="E11" s="71"/>
      <c r="F11" s="71"/>
      <c r="G11" s="71"/>
      <c r="H11" s="71"/>
      <c r="I11" s="26" t="s">
        <v>2</v>
      </c>
    </row>
  </sheetData>
  <sheetProtection password="AFA0" sheet="1" objects="1" scenarios="1"/>
  <mergeCells count="1">
    <mergeCell ref="C11:H11"/>
  </mergeCells>
  <hyperlinks>
    <hyperlink ref="C1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Page d'acceuil</vt:lpstr>
      <vt:lpstr>Tableau de suivi de paiement</vt:lpstr>
      <vt:lpstr>AIDE</vt:lpstr>
      <vt:lpstr>Déverrouillage</vt:lpstr>
      <vt:lpstr>'Tableau de suivi de paiement'!Zone_d_impression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2018-10-24T08:35:39Z</dcterms:modified>
</cp:coreProperties>
</file>