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/>
  <bookViews>
    <workbookView xWindow="0" yWindow="0" windowWidth="24000" windowHeight="9735"/>
  </bookViews>
  <sheets>
    <sheet name="Page d'acceuil" sheetId="2" r:id="rId1"/>
    <sheet name="TABLEAU D'AMORTISSEMENT " sheetId="3" r:id="rId2"/>
    <sheet name="Analyse" sheetId="9" r:id="rId3"/>
    <sheet name="AIDE" sheetId="5" r:id="rId4"/>
    <sheet name="Déverrouillage" sheetId="8" r:id="rId5"/>
  </sheets>
  <definedNames>
    <definedName name="données">IF('TABLEAU D''AMORTISSEMENT '!$F$4*'TABLEAU D''AMORTISSEMENT '!$F$5*'TABLEAU D''AMORTISSEMENT '!$F$6*'TABLEAU D''AMORTISSEMENT '!$F$7*'TABLEAU D''AMORTISSEMENT '!$F$8&gt;0,1,0)</definedName>
    <definedName name="duree_du_pret">'TABLEAU D''AMORTISSEMENT '!$F$6</definedName>
    <definedName name="montant_du_pretd">'TABLEAU D''AMORTISSEMENT '!$F$4</definedName>
    <definedName name="nombre_versements_an">'TABLEAU D''AMORTISSEMENT '!$F$7</definedName>
    <definedName name="TAEG">'TABLEAU D''AMORTISSEMENT '!$F$5</definedName>
    <definedName name="_xlnm.Print_Area" localSheetId="1">'TABLEAU D''AMORTISSEMENT '!$A$1:$L$392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D5" i="3" l="1"/>
  <c r="E5" i="3"/>
  <c r="F5" i="3"/>
  <c r="C12" i="2" s="1"/>
  <c r="B1" i="2"/>
  <c r="C6" i="3" l="1"/>
  <c r="H5" i="3"/>
  <c r="D6" i="3" l="1"/>
  <c r="G5" i="3"/>
  <c r="F6" i="3"/>
  <c r="I5" i="3" l="1"/>
  <c r="E6" i="3" s="1"/>
  <c r="H6" i="3" l="1"/>
  <c r="G6" i="3" s="1"/>
  <c r="I6" i="3" s="1"/>
  <c r="C7" i="3"/>
  <c r="D7" i="3" l="1"/>
  <c r="F7" i="3"/>
  <c r="E7" i="3"/>
  <c r="C8" i="3" s="1"/>
  <c r="F8" i="3" s="1"/>
  <c r="H7" i="3" l="1"/>
  <c r="G7" i="3" s="1"/>
  <c r="I7" i="3" s="1"/>
  <c r="E8" i="3" s="1"/>
  <c r="D8" i="3"/>
  <c r="H8" i="3" l="1"/>
  <c r="G8" i="3" s="1"/>
  <c r="I8" i="3" s="1"/>
  <c r="C9" i="3"/>
  <c r="F9" i="3" s="1"/>
  <c r="D9" i="3" l="1"/>
  <c r="E9" i="3"/>
  <c r="C10" i="3" l="1"/>
  <c r="H9" i="3"/>
  <c r="F10" i="3" l="1"/>
  <c r="D10" i="3"/>
  <c r="G9" i="3"/>
  <c r="I9" i="3" s="1"/>
  <c r="E10" i="3" s="1"/>
  <c r="C11" i="3" s="1"/>
  <c r="D11" i="3" l="1"/>
  <c r="H10" i="3"/>
  <c r="F11" i="3"/>
  <c r="G10" i="3" l="1"/>
  <c r="I10" i="3" s="1"/>
  <c r="E11" i="3" s="1"/>
  <c r="H11" i="3" l="1"/>
  <c r="G11" i="3" s="1"/>
  <c r="I11" i="3" s="1"/>
  <c r="C12" i="3"/>
  <c r="D12" i="3" s="1"/>
  <c r="E12" i="3" l="1"/>
  <c r="H12" i="3" s="1"/>
  <c r="F12" i="3"/>
  <c r="G12" i="3" s="1"/>
  <c r="I12" i="3" s="1"/>
  <c r="C13" i="3"/>
  <c r="E13" i="3" s="1"/>
  <c r="F13" i="3" l="1"/>
  <c r="D13" i="3"/>
  <c r="C14" i="3"/>
  <c r="H13" i="3" l="1"/>
  <c r="G13" i="3" s="1"/>
  <c r="I13" i="3" s="1"/>
  <c r="E14" i="3" s="1"/>
  <c r="D14" i="3"/>
  <c r="F14" i="3"/>
  <c r="C15" i="3" l="1"/>
  <c r="H14" i="3"/>
  <c r="G14" i="3" s="1"/>
  <c r="I14" i="3" s="1"/>
  <c r="F15" i="3" l="1"/>
  <c r="D15" i="3"/>
  <c r="E15" i="3"/>
  <c r="H15" i="3" l="1"/>
  <c r="G15" i="3" s="1"/>
  <c r="I15" i="3" s="1"/>
  <c r="C16" i="3"/>
  <c r="F16" i="3" s="1"/>
  <c r="E16" i="3" l="1"/>
  <c r="H16" i="3" s="1"/>
  <c r="G16" i="3" s="1"/>
  <c r="I16" i="3" s="1"/>
  <c r="D16" i="3"/>
  <c r="C17" i="3" l="1"/>
  <c r="E17" i="3" l="1"/>
  <c r="C18" i="3" s="1"/>
  <c r="D17" i="3"/>
  <c r="F17" i="3"/>
  <c r="F18" i="3" l="1"/>
  <c r="D18" i="3"/>
  <c r="H17" i="3"/>
  <c r="G17" i="3" s="1"/>
  <c r="I17" i="3" s="1"/>
  <c r="E18" i="3" s="1"/>
  <c r="C19" i="3" s="1"/>
  <c r="H18" i="3" l="1"/>
  <c r="G18" i="3" s="1"/>
  <c r="I18" i="3" s="1"/>
  <c r="E19" i="3" s="1"/>
  <c r="C20" i="3" s="1"/>
  <c r="F19" i="3"/>
  <c r="D19" i="3"/>
  <c r="D20" i="3" l="1"/>
  <c r="F20" i="3"/>
  <c r="H19" i="3"/>
  <c r="G19" i="3" s="1"/>
  <c r="I19" i="3" s="1"/>
  <c r="E20" i="3" s="1"/>
  <c r="H20" i="3" l="1"/>
  <c r="G20" i="3" s="1"/>
  <c r="I20" i="3" s="1"/>
  <c r="C21" i="3"/>
  <c r="D21" i="3" l="1"/>
  <c r="F21" i="3"/>
  <c r="E21" i="3"/>
  <c r="C22" i="3" s="1"/>
  <c r="D22" i="3" l="1"/>
  <c r="H21" i="3"/>
  <c r="G21" i="3" s="1"/>
  <c r="I21" i="3" s="1"/>
  <c r="E22" i="3" s="1"/>
  <c r="F22" i="3"/>
  <c r="C23" i="3" l="1"/>
  <c r="H22" i="3"/>
  <c r="G22" i="3" s="1"/>
  <c r="I22" i="3" s="1"/>
  <c r="E23" i="3" l="1"/>
  <c r="H23" i="3" s="1"/>
  <c r="F23" i="3"/>
  <c r="D23" i="3"/>
  <c r="G23" i="3" l="1"/>
  <c r="I23" i="3" s="1"/>
  <c r="C24" i="3"/>
  <c r="F24" i="3" s="1"/>
  <c r="D24" i="3" l="1"/>
  <c r="E24" i="3"/>
  <c r="C25" i="3" s="1"/>
  <c r="F25" i="3" s="1"/>
  <c r="D25" i="3" l="1"/>
  <c r="H24" i="3"/>
  <c r="G24" i="3" s="1"/>
  <c r="I24" i="3" s="1"/>
  <c r="E25" i="3" s="1"/>
  <c r="H25" i="3" l="1"/>
  <c r="G25" i="3" s="1"/>
  <c r="I25" i="3" s="1"/>
  <c r="C26" i="3"/>
  <c r="E26" i="3" l="1"/>
  <c r="H26" i="3" s="1"/>
  <c r="D26" i="3"/>
  <c r="F26" i="3"/>
  <c r="G26" i="3" s="1"/>
  <c r="I26" i="3" s="1"/>
  <c r="C27" i="3"/>
  <c r="E27" i="3" l="1"/>
  <c r="H27" i="3" s="1"/>
  <c r="F27" i="3"/>
  <c r="D27" i="3"/>
  <c r="C28" i="3" l="1"/>
  <c r="F28" i="3" s="1"/>
  <c r="G27" i="3"/>
  <c r="I27" i="3" s="1"/>
  <c r="E28" i="3" l="1"/>
  <c r="D28" i="3"/>
  <c r="C29" i="3"/>
  <c r="H28" i="3"/>
  <c r="G28" i="3" s="1"/>
  <c r="I28" i="3" s="1"/>
  <c r="F29" i="3" l="1"/>
  <c r="D29" i="3"/>
  <c r="E29" i="3"/>
  <c r="H29" i="3" s="1"/>
  <c r="G29" i="3" s="1"/>
  <c r="I29" i="3" s="1"/>
  <c r="C30" i="3"/>
  <c r="D30" i="3" l="1"/>
  <c r="F30" i="3"/>
  <c r="E30" i="3"/>
  <c r="H30" i="3" s="1"/>
  <c r="C31" i="3" l="1"/>
  <c r="G30" i="3"/>
  <c r="I30" i="3" s="1"/>
  <c r="D31" i="3"/>
  <c r="E31" i="3" l="1"/>
  <c r="H31" i="3" s="1"/>
  <c r="F31" i="3"/>
  <c r="C32" i="3"/>
  <c r="F32" i="3" s="1"/>
  <c r="G31" i="3"/>
  <c r="I31" i="3" s="1"/>
  <c r="D32" i="3" l="1"/>
  <c r="E32" i="3"/>
  <c r="C33" i="3" s="1"/>
  <c r="F33" i="3" s="1"/>
  <c r="H32" i="3"/>
  <c r="G32" i="3" s="1"/>
  <c r="I32" i="3" s="1"/>
  <c r="E33" i="3" s="1"/>
  <c r="C34" i="3" s="1"/>
  <c r="D33" i="3" l="1"/>
  <c r="D34" i="3"/>
  <c r="H33" i="3"/>
  <c r="G33" i="3" s="1"/>
  <c r="I33" i="3" s="1"/>
  <c r="E34" i="3" s="1"/>
  <c r="C35" i="3" s="1"/>
  <c r="F34" i="3"/>
  <c r="D35" i="3" l="1"/>
  <c r="H34" i="3"/>
  <c r="G34" i="3" s="1"/>
  <c r="I34" i="3" s="1"/>
  <c r="E35" i="3" s="1"/>
  <c r="C36" i="3" s="1"/>
  <c r="F35" i="3"/>
  <c r="H35" i="3" l="1"/>
  <c r="G35" i="3" s="1"/>
  <c r="I35" i="3" s="1"/>
  <c r="E36" i="3" s="1"/>
  <c r="D36" i="3"/>
  <c r="F36" i="3"/>
  <c r="H36" i="3" l="1"/>
  <c r="C37" i="3"/>
  <c r="D37" i="3" s="1"/>
  <c r="G36" i="3"/>
  <c r="I36" i="3" s="1"/>
  <c r="F37" i="3" l="1"/>
  <c r="E37" i="3"/>
  <c r="H37" i="3" s="1"/>
  <c r="G37" i="3" l="1"/>
  <c r="I37" i="3" s="1"/>
  <c r="C38" i="3"/>
  <c r="D38" i="3" l="1"/>
  <c r="F38" i="3"/>
  <c r="G38" i="3" s="1"/>
  <c r="I38" i="3" s="1"/>
  <c r="E38" i="3"/>
  <c r="H38" i="3" s="1"/>
  <c r="C39" i="3" l="1"/>
  <c r="F39" i="3" l="1"/>
  <c r="E39" i="3"/>
  <c r="D39" i="3"/>
  <c r="H39" i="3" l="1"/>
  <c r="G39" i="3" s="1"/>
  <c r="I39" i="3" s="1"/>
  <c r="C40" i="3"/>
  <c r="F40" i="3" l="1"/>
  <c r="E40" i="3"/>
  <c r="H40" i="3" s="1"/>
  <c r="D40" i="3"/>
  <c r="G40" i="3" l="1"/>
  <c r="I40" i="3" s="1"/>
  <c r="C41" i="3"/>
  <c r="E41" i="3" l="1"/>
  <c r="H41" i="3" s="1"/>
  <c r="F41" i="3"/>
  <c r="G41" i="3" s="1"/>
  <c r="I41" i="3" s="1"/>
  <c r="D41" i="3"/>
  <c r="C42" i="3"/>
  <c r="D42" i="3" l="1"/>
  <c r="F42" i="3"/>
  <c r="E42" i="3"/>
  <c r="H42" i="3" s="1"/>
  <c r="G42" i="3" l="1"/>
  <c r="I42" i="3" s="1"/>
  <c r="C43" i="3"/>
  <c r="D43" i="3" l="1"/>
  <c r="F43" i="3"/>
  <c r="E43" i="3"/>
  <c r="H43" i="3" s="1"/>
  <c r="G43" i="3" l="1"/>
  <c r="I43" i="3" s="1"/>
  <c r="C44" i="3"/>
  <c r="D44" i="3" l="1"/>
  <c r="E44" i="3"/>
  <c r="C45" i="3" s="1"/>
  <c r="F44" i="3"/>
  <c r="F45" i="3" l="1"/>
  <c r="D45" i="3"/>
  <c r="H44" i="3"/>
  <c r="G44" i="3" s="1"/>
  <c r="I44" i="3" s="1"/>
  <c r="E45" i="3" s="1"/>
  <c r="H45" i="3" s="1"/>
  <c r="G45" i="3" s="1"/>
  <c r="I45" i="3" s="1"/>
  <c r="C46" i="3" l="1"/>
  <c r="D46" i="3" l="1"/>
  <c r="E46" i="3"/>
  <c r="H46" i="3" s="1"/>
  <c r="F46" i="3"/>
  <c r="G46" i="3" s="1"/>
  <c r="I46" i="3" s="1"/>
  <c r="C47" i="3" l="1"/>
  <c r="F47" i="3" l="1"/>
  <c r="E47" i="3"/>
  <c r="C48" i="3" s="1"/>
  <c r="D47" i="3"/>
  <c r="F48" i="3" l="1"/>
  <c r="D48" i="3"/>
  <c r="H47" i="3"/>
  <c r="G47" i="3" s="1"/>
  <c r="I47" i="3" s="1"/>
  <c r="E48" i="3" s="1"/>
  <c r="H48" i="3" s="1"/>
  <c r="G48" i="3" s="1"/>
  <c r="I48" i="3" s="1"/>
  <c r="C49" i="3" l="1"/>
  <c r="D49" i="3" l="1"/>
  <c r="E49" i="3"/>
  <c r="C50" i="3" s="1"/>
  <c r="F49" i="3"/>
  <c r="F50" i="3" l="1"/>
  <c r="D50" i="3"/>
  <c r="H49" i="3"/>
  <c r="G49" i="3" s="1"/>
  <c r="I49" i="3" s="1"/>
  <c r="E50" i="3" s="1"/>
  <c r="H50" i="3" l="1"/>
  <c r="G50" i="3" s="1"/>
  <c r="I50" i="3" s="1"/>
  <c r="C51" i="3"/>
  <c r="D51" i="3" l="1"/>
  <c r="E51" i="3"/>
  <c r="H51" i="3" s="1"/>
  <c r="F51" i="3"/>
  <c r="G51" i="3" s="1"/>
  <c r="I51" i="3" s="1"/>
  <c r="C52" i="3"/>
  <c r="F52" i="3" l="1"/>
  <c r="E52" i="3"/>
  <c r="C53" i="3" s="1"/>
  <c r="D52" i="3"/>
  <c r="H52" i="3"/>
  <c r="G52" i="3" s="1"/>
  <c r="I52" i="3" s="1"/>
  <c r="F53" i="3" l="1"/>
  <c r="D53" i="3"/>
  <c r="E53" i="3"/>
  <c r="H53" i="3" s="1"/>
  <c r="G53" i="3" s="1"/>
  <c r="I53" i="3" s="1"/>
  <c r="C54" i="3"/>
  <c r="F54" i="3" s="1"/>
  <c r="C55" i="3" l="1"/>
  <c r="F55" i="3" s="1"/>
  <c r="G54" i="3"/>
  <c r="I54" i="3" s="1"/>
  <c r="D54" i="3"/>
  <c r="E54" i="3"/>
  <c r="H54" i="3" s="1"/>
  <c r="D55" i="3"/>
  <c r="E55" i="3" l="1"/>
  <c r="C56" i="3" s="1"/>
  <c r="D56" i="3" s="1"/>
  <c r="H55" i="3"/>
  <c r="G55" i="3"/>
  <c r="I55" i="3" s="1"/>
  <c r="F56" i="3" l="1"/>
  <c r="E56" i="3"/>
  <c r="C57" i="3"/>
  <c r="H56" i="3"/>
  <c r="G56" i="3" s="1"/>
  <c r="I56" i="3" s="1"/>
  <c r="E57" i="3" l="1"/>
  <c r="D57" i="3"/>
  <c r="F57" i="3"/>
  <c r="C58" i="3"/>
  <c r="H57" i="3"/>
  <c r="G57" i="3" l="1"/>
  <c r="I57" i="3" s="1"/>
  <c r="D58" i="3"/>
  <c r="F58" i="3"/>
  <c r="E58" i="3"/>
  <c r="C59" i="3" s="1"/>
  <c r="H58" i="3" l="1"/>
  <c r="G58" i="3" s="1"/>
  <c r="I58" i="3" s="1"/>
  <c r="E59" i="3" s="1"/>
  <c r="C60" i="3" s="1"/>
  <c r="D59" i="3"/>
  <c r="F59" i="3"/>
  <c r="F60" i="3" l="1"/>
  <c r="D60" i="3"/>
  <c r="H59" i="3"/>
  <c r="G59" i="3" s="1"/>
  <c r="I59" i="3" s="1"/>
  <c r="E60" i="3" s="1"/>
  <c r="C61" i="3" l="1"/>
  <c r="H60" i="3"/>
  <c r="G60" i="3" s="1"/>
  <c r="I60" i="3" s="1"/>
  <c r="F61" i="3" l="1"/>
  <c r="D61" i="3"/>
  <c r="E61" i="3"/>
  <c r="H61" i="3" s="1"/>
  <c r="G61" i="3" s="1"/>
  <c r="I61" i="3" s="1"/>
  <c r="C62" i="3" l="1"/>
  <c r="D62" i="3" l="1"/>
  <c r="F62" i="3"/>
  <c r="E62" i="3"/>
  <c r="H62" i="3" s="1"/>
  <c r="G62" i="3" l="1"/>
  <c r="C63" i="3"/>
  <c r="I62" i="3"/>
  <c r="E63" i="3" l="1"/>
  <c r="F63" i="3"/>
  <c r="D63" i="3"/>
  <c r="H63" i="3"/>
  <c r="C64" i="3"/>
  <c r="G63" i="3" l="1"/>
  <c r="I63" i="3" s="1"/>
  <c r="E64" i="3" s="1"/>
  <c r="C65" i="3" s="1"/>
  <c r="F64" i="3"/>
  <c r="D64" i="3"/>
  <c r="F65" i="3" l="1"/>
  <c r="D65" i="3"/>
  <c r="H64" i="3"/>
  <c r="G64" i="3" s="1"/>
  <c r="I64" i="3" s="1"/>
  <c r="E65" i="3" s="1"/>
  <c r="C66" i="3" s="1"/>
  <c r="F66" i="3" l="1"/>
  <c r="D66" i="3"/>
  <c r="H65" i="3"/>
  <c r="G65" i="3" s="1"/>
  <c r="I65" i="3" s="1"/>
  <c r="E66" i="3" s="1"/>
  <c r="C67" i="3" l="1"/>
  <c r="H66" i="3"/>
  <c r="G66" i="3" s="1"/>
  <c r="I66" i="3" s="1"/>
  <c r="E67" i="3" l="1"/>
  <c r="H67" i="3" s="1"/>
  <c r="F67" i="3"/>
  <c r="D67" i="3"/>
  <c r="G67" i="3" l="1"/>
  <c r="I67" i="3" s="1"/>
  <c r="C68" i="3"/>
  <c r="F68" i="3" l="1"/>
  <c r="E68" i="3"/>
  <c r="C69" i="3" s="1"/>
  <c r="D68" i="3"/>
  <c r="H68" i="3"/>
  <c r="G68" i="3" s="1"/>
  <c r="I68" i="3" s="1"/>
  <c r="F69" i="3" l="1"/>
  <c r="D69" i="3"/>
  <c r="E69" i="3"/>
  <c r="H69" i="3" s="1"/>
  <c r="G69" i="3" s="1"/>
  <c r="I69" i="3" s="1"/>
  <c r="C70" i="3" l="1"/>
  <c r="D70" i="3" s="1"/>
  <c r="F70" i="3" l="1"/>
  <c r="E70" i="3"/>
  <c r="C71" i="3" s="1"/>
  <c r="F71" i="3" s="1"/>
  <c r="H70" i="3" l="1"/>
  <c r="G70" i="3" s="1"/>
  <c r="I70" i="3" s="1"/>
  <c r="E71" i="3" s="1"/>
  <c r="D71" i="3"/>
  <c r="C72" i="3" l="1"/>
  <c r="F72" i="3" s="1"/>
  <c r="H71" i="3"/>
  <c r="G71" i="3" s="1"/>
  <c r="I71" i="3" s="1"/>
  <c r="E72" i="3" l="1"/>
  <c r="C73" i="3" s="1"/>
  <c r="F73" i="3" s="1"/>
  <c r="D72" i="3"/>
  <c r="H72" i="3"/>
  <c r="G72" i="3" s="1"/>
  <c r="I72" i="3" s="1"/>
  <c r="E73" i="3" l="1"/>
  <c r="C74" i="3" s="1"/>
  <c r="F74" i="3" s="1"/>
  <c r="D73" i="3"/>
  <c r="H73" i="3"/>
  <c r="G73" i="3" s="1"/>
  <c r="I73" i="3" s="1"/>
  <c r="E74" i="3" l="1"/>
  <c r="C75" i="3" s="1"/>
  <c r="F75" i="3" s="1"/>
  <c r="D74" i="3"/>
  <c r="H74" i="3"/>
  <c r="G74" i="3" s="1"/>
  <c r="I74" i="3" s="1"/>
  <c r="E75" i="3" l="1"/>
  <c r="D75" i="3"/>
  <c r="C76" i="3"/>
  <c r="H75" i="3"/>
  <c r="G75" i="3" s="1"/>
  <c r="I75" i="3" s="1"/>
  <c r="F76" i="3" l="1"/>
  <c r="E76" i="3"/>
  <c r="C77" i="3" s="1"/>
  <c r="D76" i="3"/>
  <c r="H76" i="3" l="1"/>
  <c r="G76" i="3" s="1"/>
  <c r="I76" i="3" s="1"/>
  <c r="E77" i="3" s="1"/>
  <c r="F77" i="3"/>
  <c r="D77" i="3"/>
  <c r="C78" i="3" l="1"/>
  <c r="H77" i="3"/>
  <c r="G77" i="3" s="1"/>
  <c r="I77" i="3" s="1"/>
  <c r="D78" i="3" l="1"/>
  <c r="F78" i="3"/>
  <c r="E78" i="3"/>
  <c r="C79" i="3" s="1"/>
  <c r="D79" i="3" l="1"/>
  <c r="F79" i="3"/>
  <c r="H78" i="3"/>
  <c r="G78" i="3" s="1"/>
  <c r="I78" i="3" s="1"/>
  <c r="E79" i="3" s="1"/>
  <c r="C80" i="3" l="1"/>
  <c r="H79" i="3"/>
  <c r="G79" i="3" s="1"/>
  <c r="I79" i="3" s="1"/>
  <c r="E80" i="3" l="1"/>
  <c r="C81" i="3" s="1"/>
  <c r="F80" i="3"/>
  <c r="D80" i="3"/>
  <c r="D81" i="3" l="1"/>
  <c r="F81" i="3"/>
  <c r="H80" i="3"/>
  <c r="G80" i="3" s="1"/>
  <c r="I80" i="3" s="1"/>
  <c r="E81" i="3" s="1"/>
  <c r="H81" i="3" l="1"/>
  <c r="G81" i="3" s="1"/>
  <c r="I81" i="3" s="1"/>
  <c r="C82" i="3"/>
  <c r="F82" i="3" l="1"/>
  <c r="D82" i="3"/>
  <c r="E82" i="3"/>
  <c r="C83" i="3" s="1"/>
  <c r="D83" i="3" l="1"/>
  <c r="F83" i="3"/>
  <c r="H82" i="3"/>
  <c r="G82" i="3" s="1"/>
  <c r="I82" i="3" s="1"/>
  <c r="E83" i="3" s="1"/>
  <c r="C84" i="3" l="1"/>
  <c r="H83" i="3"/>
  <c r="G83" i="3" s="1"/>
  <c r="I83" i="3" s="1"/>
  <c r="E84" i="3" l="1"/>
  <c r="C85" i="3" s="1"/>
  <c r="F84" i="3"/>
  <c r="D84" i="3"/>
  <c r="F85" i="3" l="1"/>
  <c r="D85" i="3"/>
  <c r="H84" i="3"/>
  <c r="G84" i="3" s="1"/>
  <c r="I84" i="3" s="1"/>
  <c r="E85" i="3" s="1"/>
  <c r="H85" i="3" l="1"/>
  <c r="G85" i="3" s="1"/>
  <c r="I85" i="3" s="1"/>
  <c r="C86" i="3"/>
  <c r="F86" i="3" l="1"/>
  <c r="D86" i="3"/>
  <c r="E86" i="3"/>
  <c r="C87" i="3" s="1"/>
  <c r="D87" i="3" l="1"/>
  <c r="F87" i="3"/>
  <c r="H86" i="3"/>
  <c r="G86" i="3" s="1"/>
  <c r="I86" i="3" s="1"/>
  <c r="E87" i="3" s="1"/>
  <c r="C88" i="3" l="1"/>
  <c r="H87" i="3"/>
  <c r="G87" i="3" s="1"/>
  <c r="I87" i="3" s="1"/>
  <c r="E88" i="3" l="1"/>
  <c r="C89" i="3" s="1"/>
  <c r="F88" i="3"/>
  <c r="D88" i="3"/>
  <c r="F89" i="3" l="1"/>
  <c r="D89" i="3"/>
  <c r="H88" i="3"/>
  <c r="G88" i="3" s="1"/>
  <c r="I88" i="3" s="1"/>
  <c r="E89" i="3" s="1"/>
  <c r="C90" i="3" l="1"/>
  <c r="H89" i="3"/>
  <c r="G89" i="3" s="1"/>
  <c r="I89" i="3" s="1"/>
  <c r="E90" i="3" l="1"/>
  <c r="C91" i="3" s="1"/>
  <c r="D90" i="3"/>
  <c r="F90" i="3"/>
  <c r="H90" i="3" l="1"/>
  <c r="G90" i="3" s="1"/>
  <c r="I90" i="3" s="1"/>
  <c r="E91" i="3" s="1"/>
  <c r="F91" i="3"/>
  <c r="D91" i="3"/>
  <c r="C92" i="3" l="1"/>
  <c r="H91" i="3"/>
  <c r="G91" i="3" s="1"/>
  <c r="I91" i="3" s="1"/>
  <c r="F92" i="3" l="1"/>
  <c r="D92" i="3"/>
  <c r="E92" i="3"/>
  <c r="C93" i="3" s="1"/>
  <c r="F93" i="3" l="1"/>
  <c r="D93" i="3"/>
  <c r="H92" i="3"/>
  <c r="G92" i="3" s="1"/>
  <c r="I92" i="3" s="1"/>
  <c r="E93" i="3" s="1"/>
  <c r="C94" i="3" l="1"/>
  <c r="H93" i="3"/>
  <c r="G93" i="3" s="1"/>
  <c r="I93" i="3" s="1"/>
  <c r="E94" i="3" l="1"/>
  <c r="C95" i="3" s="1"/>
  <c r="F94" i="3"/>
  <c r="D94" i="3"/>
  <c r="F95" i="3" l="1"/>
  <c r="D95" i="3"/>
  <c r="H94" i="3"/>
  <c r="G94" i="3" s="1"/>
  <c r="I94" i="3" s="1"/>
  <c r="E95" i="3" s="1"/>
  <c r="C96" i="3" l="1"/>
  <c r="H95" i="3"/>
  <c r="G95" i="3" s="1"/>
  <c r="I95" i="3" s="1"/>
  <c r="F96" i="3" l="1"/>
  <c r="D96" i="3"/>
  <c r="E96" i="3"/>
  <c r="C97" i="3" s="1"/>
  <c r="D97" i="3" l="1"/>
  <c r="F97" i="3"/>
  <c r="H96" i="3"/>
  <c r="G96" i="3" s="1"/>
  <c r="I96" i="3" s="1"/>
  <c r="E97" i="3" s="1"/>
  <c r="C98" i="3" l="1"/>
  <c r="H97" i="3"/>
  <c r="G97" i="3" s="1"/>
  <c r="I97" i="3" s="1"/>
  <c r="F98" i="3" l="1"/>
  <c r="E98" i="3"/>
  <c r="C99" i="3" s="1"/>
  <c r="D98" i="3"/>
  <c r="H98" i="3" l="1"/>
  <c r="G98" i="3"/>
  <c r="I98" i="3" s="1"/>
  <c r="E99" i="3" s="1"/>
  <c r="C100" i="3" s="1"/>
  <c r="F99" i="3"/>
  <c r="D99" i="3"/>
  <c r="D100" i="3" l="1"/>
  <c r="F100" i="3"/>
  <c r="H99" i="3"/>
  <c r="G99" i="3" s="1"/>
  <c r="I99" i="3" s="1"/>
  <c r="E100" i="3" s="1"/>
  <c r="C101" i="3" l="1"/>
  <c r="H100" i="3"/>
  <c r="G100" i="3" s="1"/>
  <c r="I100" i="3" s="1"/>
  <c r="D101" i="3" l="1"/>
  <c r="F101" i="3"/>
  <c r="E101" i="3"/>
  <c r="C102" i="3" s="1"/>
  <c r="H101" i="3" l="1"/>
  <c r="G101" i="3" s="1"/>
  <c r="I101" i="3" s="1"/>
  <c r="E102" i="3" s="1"/>
  <c r="D102" i="3"/>
  <c r="F102" i="3"/>
  <c r="C103" i="3" l="1"/>
  <c r="H102" i="3"/>
  <c r="G102" i="3" s="1"/>
  <c r="I102" i="3" s="1"/>
  <c r="F103" i="3" l="1"/>
  <c r="D103" i="3"/>
  <c r="E103" i="3"/>
  <c r="C104" i="3" s="1"/>
  <c r="F104" i="3" l="1"/>
  <c r="D104" i="3"/>
  <c r="H103" i="3"/>
  <c r="G103" i="3" s="1"/>
  <c r="I103" i="3" s="1"/>
  <c r="E104" i="3" s="1"/>
  <c r="C105" i="3" l="1"/>
  <c r="H104" i="3"/>
  <c r="G104" i="3" s="1"/>
  <c r="I104" i="3" s="1"/>
  <c r="E105" i="3" l="1"/>
  <c r="C106" i="3" s="1"/>
  <c r="F105" i="3"/>
  <c r="D105" i="3"/>
  <c r="H105" i="3" l="1"/>
  <c r="G105" i="3" s="1"/>
  <c r="I105" i="3" s="1"/>
  <c r="E106" i="3" s="1"/>
  <c r="C107" i="3" s="1"/>
  <c r="D106" i="3"/>
  <c r="F106" i="3"/>
  <c r="H106" i="3" l="1"/>
  <c r="G106" i="3" s="1"/>
  <c r="I106" i="3" s="1"/>
  <c r="E107" i="3" s="1"/>
  <c r="F107" i="3"/>
  <c r="D107" i="3"/>
  <c r="C108" i="3" l="1"/>
  <c r="H107" i="3"/>
  <c r="G107" i="3" s="1"/>
  <c r="I107" i="3" s="1"/>
  <c r="E108" i="3" l="1"/>
  <c r="C109" i="3" s="1"/>
  <c r="F108" i="3"/>
  <c r="D108" i="3"/>
  <c r="H108" i="3" l="1"/>
  <c r="G108" i="3" s="1"/>
  <c r="I108" i="3" s="1"/>
  <c r="E109" i="3" s="1"/>
  <c r="D109" i="3"/>
  <c r="F109" i="3"/>
  <c r="C110" i="3" l="1"/>
  <c r="F110" i="3" s="1"/>
  <c r="H109" i="3"/>
  <c r="G109" i="3" s="1"/>
  <c r="I109" i="3" s="1"/>
  <c r="D110" i="3" l="1"/>
  <c r="E110" i="3"/>
  <c r="H110" i="3" s="1"/>
  <c r="G110" i="3" s="1"/>
  <c r="C111" i="3"/>
  <c r="I110" i="3"/>
  <c r="D111" i="3" l="1"/>
  <c r="E111" i="3"/>
  <c r="C112" i="3" s="1"/>
  <c r="F111" i="3"/>
  <c r="F112" i="3" l="1"/>
  <c r="D112" i="3"/>
  <c r="H111" i="3"/>
  <c r="G111" i="3" s="1"/>
  <c r="I111" i="3" s="1"/>
  <c r="E112" i="3" s="1"/>
  <c r="C113" i="3" l="1"/>
  <c r="H112" i="3"/>
  <c r="G112" i="3" s="1"/>
  <c r="I112" i="3" s="1"/>
  <c r="E113" i="3" l="1"/>
  <c r="H113" i="3" s="1"/>
  <c r="D113" i="3"/>
  <c r="F113" i="3"/>
  <c r="G113" i="3" s="1"/>
  <c r="I113" i="3" l="1"/>
  <c r="C114" i="3"/>
  <c r="E114" i="3" l="1"/>
  <c r="F114" i="3"/>
  <c r="G114" i="3" s="1"/>
  <c r="I114" i="3" s="1"/>
  <c r="C115" i="3"/>
  <c r="H114" i="3"/>
  <c r="D114" i="3"/>
  <c r="D115" i="3" l="1"/>
  <c r="F115" i="3"/>
  <c r="E115" i="3"/>
  <c r="C116" i="3" s="1"/>
  <c r="D116" i="3" l="1"/>
  <c r="F116" i="3"/>
  <c r="H115" i="3"/>
  <c r="G115" i="3" s="1"/>
  <c r="I115" i="3" s="1"/>
  <c r="E116" i="3" s="1"/>
  <c r="H116" i="3" l="1"/>
  <c r="G116" i="3" s="1"/>
  <c r="C117" i="3"/>
  <c r="I116" i="3"/>
  <c r="F117" i="3" l="1"/>
  <c r="E117" i="3"/>
  <c r="H117" i="3" s="1"/>
  <c r="D117" i="3"/>
  <c r="G117" i="3" l="1"/>
  <c r="I117" i="3"/>
  <c r="C118" i="3"/>
  <c r="F118" i="3" l="1"/>
  <c r="D118" i="3"/>
  <c r="E118" i="3"/>
  <c r="C119" i="3"/>
  <c r="H118" i="3"/>
  <c r="G118" i="3" l="1"/>
  <c r="I118" i="3" s="1"/>
  <c r="E119" i="3" s="1"/>
  <c r="H119" i="3" s="1"/>
  <c r="F119" i="3"/>
  <c r="D119" i="3"/>
  <c r="G119" i="3" l="1"/>
  <c r="C120" i="3"/>
  <c r="I119" i="3"/>
  <c r="F120" i="3" l="1"/>
  <c r="E120" i="3"/>
  <c r="C121" i="3" s="1"/>
  <c r="D120" i="3"/>
  <c r="D121" i="3" l="1"/>
  <c r="F121" i="3"/>
  <c r="H120" i="3"/>
  <c r="G120" i="3" s="1"/>
  <c r="I120" i="3" s="1"/>
  <c r="E121" i="3" s="1"/>
  <c r="C122" i="3" l="1"/>
  <c r="H121" i="3"/>
  <c r="G121" i="3" s="1"/>
  <c r="I121" i="3" s="1"/>
  <c r="F122" i="3" l="1"/>
  <c r="E122" i="3"/>
  <c r="D122" i="3"/>
  <c r="C123" i="3"/>
  <c r="H122" i="3" l="1"/>
  <c r="G122" i="3" s="1"/>
  <c r="I122" i="3" s="1"/>
  <c r="E123" i="3" s="1"/>
  <c r="D123" i="3"/>
  <c r="F123" i="3"/>
  <c r="H123" i="3" l="1"/>
  <c r="G123" i="3" s="1"/>
  <c r="I123" i="3" s="1"/>
  <c r="C124" i="3"/>
  <c r="E124" i="3" l="1"/>
  <c r="H124" i="3" s="1"/>
  <c r="F124" i="3"/>
  <c r="G124" i="3" s="1"/>
  <c r="I124" i="3" s="1"/>
  <c r="C125" i="3"/>
  <c r="D124" i="3"/>
  <c r="E125" i="3" l="1"/>
  <c r="H125" i="3" s="1"/>
  <c r="D125" i="3"/>
  <c r="F125" i="3"/>
  <c r="G125" i="3" s="1"/>
  <c r="I125" i="3" s="1"/>
  <c r="C126" i="3"/>
  <c r="D126" i="3" l="1"/>
  <c r="F126" i="3"/>
  <c r="E126" i="3"/>
  <c r="H126" i="3" s="1"/>
  <c r="C127" i="3" l="1"/>
  <c r="F127" i="3" s="1"/>
  <c r="G126" i="3"/>
  <c r="I126" i="3"/>
  <c r="E127" i="3" l="1"/>
  <c r="C128" i="3" s="1"/>
  <c r="F128" i="3" s="1"/>
  <c r="D127" i="3"/>
  <c r="H127" i="3"/>
  <c r="G127" i="3" s="1"/>
  <c r="I127" i="3" s="1"/>
  <c r="D128" i="3" l="1"/>
  <c r="E128" i="3"/>
  <c r="H128" i="3"/>
  <c r="C129" i="3"/>
  <c r="G128" i="3"/>
  <c r="I128" i="3" s="1"/>
  <c r="D129" i="3" l="1"/>
  <c r="F129" i="3"/>
  <c r="E129" i="3"/>
  <c r="C130" i="3" s="1"/>
  <c r="F130" i="3" l="1"/>
  <c r="D130" i="3"/>
  <c r="H129" i="3"/>
  <c r="G129" i="3" s="1"/>
  <c r="I129" i="3" s="1"/>
  <c r="E130" i="3" s="1"/>
  <c r="C131" i="3" l="1"/>
  <c r="H130" i="3"/>
  <c r="G130" i="3" s="1"/>
  <c r="I130" i="3" s="1"/>
  <c r="D131" i="3" l="1"/>
  <c r="E131" i="3"/>
  <c r="H131" i="3" s="1"/>
  <c r="G131" i="3" s="1"/>
  <c r="F131" i="3"/>
  <c r="C132" i="3" l="1"/>
  <c r="I131" i="3"/>
  <c r="F132" i="3" l="1"/>
  <c r="E132" i="3"/>
  <c r="C133" i="3" s="1"/>
  <c r="D132" i="3"/>
  <c r="D133" i="3" l="1"/>
  <c r="F133" i="3"/>
  <c r="H132" i="3"/>
  <c r="G132" i="3" s="1"/>
  <c r="I132" i="3" s="1"/>
  <c r="E133" i="3" s="1"/>
  <c r="H133" i="3" l="1"/>
  <c r="G133" i="3" s="1"/>
  <c r="I133" i="3" s="1"/>
  <c r="C134" i="3"/>
  <c r="F134" i="3" l="1"/>
  <c r="D134" i="3"/>
  <c r="E134" i="3"/>
  <c r="H134" i="3" s="1"/>
  <c r="C135" i="3" l="1"/>
  <c r="D135" i="3" s="1"/>
  <c r="G134" i="3"/>
  <c r="I134" i="3" s="1"/>
  <c r="F135" i="3" l="1"/>
  <c r="E135" i="3"/>
  <c r="H135" i="3"/>
  <c r="G135" i="3" s="1"/>
  <c r="I135" i="3" s="1"/>
  <c r="C136" i="3"/>
  <c r="E136" i="3" l="1"/>
  <c r="F136" i="3"/>
  <c r="D136" i="3"/>
  <c r="C137" i="3" l="1"/>
  <c r="H136" i="3"/>
  <c r="G136" i="3" s="1"/>
  <c r="I136" i="3" s="1"/>
  <c r="F137" i="3" l="1"/>
  <c r="D137" i="3"/>
  <c r="E137" i="3"/>
  <c r="H137" i="3" l="1"/>
  <c r="G137" i="3" s="1"/>
  <c r="I137" i="3" s="1"/>
  <c r="C138" i="3"/>
  <c r="F138" i="3" l="1"/>
  <c r="E138" i="3"/>
  <c r="C139" i="3" s="1"/>
  <c r="D138" i="3"/>
  <c r="D139" i="3" l="1"/>
  <c r="F139" i="3"/>
  <c r="H138" i="3"/>
  <c r="G138" i="3" s="1"/>
  <c r="I138" i="3" s="1"/>
  <c r="E139" i="3" s="1"/>
  <c r="H139" i="3" l="1"/>
  <c r="C140" i="3"/>
  <c r="G139" i="3"/>
  <c r="I139" i="3" s="1"/>
  <c r="E140" i="3" l="1"/>
  <c r="C141" i="3" s="1"/>
  <c r="H140" i="3"/>
  <c r="F140" i="3"/>
  <c r="G140" i="3" s="1"/>
  <c r="I140" i="3" s="1"/>
  <c r="D140" i="3"/>
  <c r="D141" i="3" l="1"/>
  <c r="F141" i="3"/>
  <c r="E141" i="3"/>
  <c r="C142" i="3" s="1"/>
  <c r="D142" i="3" l="1"/>
  <c r="F142" i="3"/>
  <c r="H141" i="3"/>
  <c r="G141" i="3" s="1"/>
  <c r="I141" i="3" s="1"/>
  <c r="E142" i="3" s="1"/>
  <c r="C143" i="3" l="1"/>
  <c r="H142" i="3"/>
  <c r="G142" i="3" s="1"/>
  <c r="I142" i="3" s="1"/>
  <c r="E143" i="3" l="1"/>
  <c r="H143" i="3" s="1"/>
  <c r="F143" i="3"/>
  <c r="G143" i="3" s="1"/>
  <c r="D143" i="3"/>
  <c r="I143" i="3" l="1"/>
  <c r="C144" i="3"/>
  <c r="F144" i="3" l="1"/>
  <c r="D144" i="3"/>
  <c r="E144" i="3"/>
  <c r="C145" i="3" s="1"/>
  <c r="H144" i="3"/>
  <c r="G144" i="3" s="1"/>
  <c r="D145" i="3" l="1"/>
  <c r="F145" i="3"/>
  <c r="I144" i="3"/>
  <c r="E145" i="3" s="1"/>
  <c r="H145" i="3" l="1"/>
  <c r="C146" i="3"/>
  <c r="G145" i="3"/>
  <c r="I145" i="3" s="1"/>
  <c r="D146" i="3" l="1"/>
  <c r="F146" i="3"/>
  <c r="E146" i="3"/>
  <c r="C147" i="3" s="1"/>
  <c r="H146" i="3" l="1"/>
  <c r="G146" i="3" s="1"/>
  <c r="I146" i="3" s="1"/>
  <c r="E147" i="3" s="1"/>
  <c r="F147" i="3"/>
  <c r="D147" i="3"/>
  <c r="C148" i="3" l="1"/>
  <c r="E148" i="3" s="1"/>
  <c r="C149" i="3" s="1"/>
  <c r="H147" i="3"/>
  <c r="G147" i="3"/>
  <c r="I147" i="3" s="1"/>
  <c r="F148" i="3" l="1"/>
  <c r="D148" i="3"/>
  <c r="H148" i="3"/>
  <c r="G148" i="3" s="1"/>
  <c r="I148" i="3" s="1"/>
  <c r="E149" i="3" s="1"/>
  <c r="F149" i="3"/>
  <c r="D149" i="3"/>
  <c r="C150" i="3" l="1"/>
  <c r="H149" i="3"/>
  <c r="G149" i="3" s="1"/>
  <c r="I149" i="3" s="1"/>
  <c r="F150" i="3" l="1"/>
  <c r="D150" i="3"/>
  <c r="E150" i="3"/>
  <c r="H150" i="3" l="1"/>
  <c r="G150" i="3" s="1"/>
  <c r="I150" i="3" s="1"/>
  <c r="C151" i="3"/>
  <c r="E151" i="3" l="1"/>
  <c r="C152" i="3" s="1"/>
  <c r="F151" i="3"/>
  <c r="G151" i="3" s="1"/>
  <c r="I151" i="3" s="1"/>
  <c r="D151" i="3"/>
  <c r="H151" i="3"/>
  <c r="E152" i="3" l="1"/>
  <c r="C153" i="3" s="1"/>
  <c r="D152" i="3"/>
  <c r="F152" i="3"/>
  <c r="D153" i="3" l="1"/>
  <c r="F153" i="3"/>
  <c r="H152" i="3"/>
  <c r="G152" i="3" s="1"/>
  <c r="I152" i="3" s="1"/>
  <c r="E153" i="3" s="1"/>
  <c r="H153" i="3" l="1"/>
  <c r="C154" i="3"/>
  <c r="G153" i="3"/>
  <c r="I153" i="3" s="1"/>
  <c r="E154" i="3" l="1"/>
  <c r="H154" i="3" s="1"/>
  <c r="D154" i="3"/>
  <c r="F154" i="3"/>
  <c r="G154" i="3" s="1"/>
  <c r="C155" i="3"/>
  <c r="F155" i="3" l="1"/>
  <c r="D155" i="3"/>
  <c r="I154" i="3"/>
  <c r="E155" i="3" s="1"/>
  <c r="H155" i="3" l="1"/>
  <c r="G155" i="3" s="1"/>
  <c r="C156" i="3"/>
  <c r="I155" i="3"/>
  <c r="D156" i="3" l="1"/>
  <c r="F156" i="3"/>
  <c r="G156" i="3" s="1"/>
  <c r="I156" i="3" s="1"/>
  <c r="E156" i="3"/>
  <c r="C157" i="3" s="1"/>
  <c r="H156" i="3"/>
  <c r="E157" i="3" l="1"/>
  <c r="F157" i="3"/>
  <c r="G157" i="3" s="1"/>
  <c r="I157" i="3" s="1"/>
  <c r="H157" i="3"/>
  <c r="C158" i="3"/>
  <c r="D157" i="3"/>
  <c r="E158" i="3" l="1"/>
  <c r="H158" i="3" s="1"/>
  <c r="F158" i="3"/>
  <c r="G158" i="3" s="1"/>
  <c r="I158" i="3" s="1"/>
  <c r="C159" i="3"/>
  <c r="D158" i="3"/>
  <c r="E159" i="3" l="1"/>
  <c r="D159" i="3"/>
  <c r="C160" i="3"/>
  <c r="H159" i="3"/>
  <c r="F159" i="3"/>
  <c r="G159" i="3" l="1"/>
  <c r="I159" i="3" s="1"/>
  <c r="F160" i="3"/>
  <c r="E160" i="3"/>
  <c r="C161" i="3" s="1"/>
  <c r="D160" i="3"/>
  <c r="F161" i="3" l="1"/>
  <c r="D161" i="3"/>
  <c r="H160" i="3"/>
  <c r="G160" i="3" s="1"/>
  <c r="I160" i="3" s="1"/>
  <c r="E161" i="3" s="1"/>
  <c r="H161" i="3" l="1"/>
  <c r="G161" i="3" s="1"/>
  <c r="I161" i="3" s="1"/>
  <c r="C162" i="3"/>
  <c r="F162" i="3" l="1"/>
  <c r="D162" i="3"/>
  <c r="E162" i="3"/>
  <c r="H162" i="3" s="1"/>
  <c r="C163" i="3" l="1"/>
  <c r="D163" i="3" s="1"/>
  <c r="G162" i="3"/>
  <c r="I162" i="3"/>
  <c r="E163" i="3" l="1"/>
  <c r="F163" i="3"/>
  <c r="H163" i="3"/>
  <c r="C164" i="3"/>
  <c r="G163" i="3"/>
  <c r="I163" i="3" s="1"/>
  <c r="E164" i="3" l="1"/>
  <c r="C165" i="3" s="1"/>
  <c r="H164" i="3"/>
  <c r="F164" i="3"/>
  <c r="G164" i="3" s="1"/>
  <c r="I164" i="3" s="1"/>
  <c r="D164" i="3"/>
  <c r="E165" i="3" l="1"/>
  <c r="C166" i="3" s="1"/>
  <c r="F165" i="3"/>
  <c r="D165" i="3"/>
  <c r="H165" i="3" l="1"/>
  <c r="G165" i="3"/>
  <c r="I165" i="3" s="1"/>
  <c r="E166" i="3" s="1"/>
  <c r="D166" i="3"/>
  <c r="F166" i="3"/>
  <c r="C167" i="3" l="1"/>
  <c r="F167" i="3" s="1"/>
  <c r="H166" i="3"/>
  <c r="G166" i="3" s="1"/>
  <c r="I166" i="3" s="1"/>
  <c r="D167" i="3" l="1"/>
  <c r="E167" i="3"/>
  <c r="H167" i="3" s="1"/>
  <c r="G167" i="3" s="1"/>
  <c r="I167" i="3" s="1"/>
  <c r="C168" i="3"/>
  <c r="D168" i="3" s="1"/>
  <c r="F168" i="3" l="1"/>
  <c r="E168" i="3"/>
  <c r="H168" i="3"/>
  <c r="G168" i="3" s="1"/>
  <c r="I168" i="3" s="1"/>
  <c r="C169" i="3"/>
  <c r="E169" i="3" l="1"/>
  <c r="C170" i="3" s="1"/>
  <c r="D169" i="3"/>
  <c r="F169" i="3"/>
  <c r="D170" i="3" l="1"/>
  <c r="F170" i="3"/>
  <c r="H169" i="3"/>
  <c r="G169" i="3" s="1"/>
  <c r="I169" i="3" s="1"/>
  <c r="E170" i="3" s="1"/>
  <c r="C171" i="3" l="1"/>
  <c r="H170" i="3"/>
  <c r="G170" i="3" s="1"/>
  <c r="I170" i="3" s="1"/>
  <c r="D171" i="3" l="1"/>
  <c r="F171" i="3"/>
  <c r="E171" i="3"/>
  <c r="C172" i="3" s="1"/>
  <c r="D172" i="3" l="1"/>
  <c r="F172" i="3"/>
  <c r="H171" i="3"/>
  <c r="G171" i="3" s="1"/>
  <c r="I171" i="3" s="1"/>
  <c r="E172" i="3" s="1"/>
  <c r="C173" i="3" l="1"/>
  <c r="H172" i="3"/>
  <c r="G172" i="3" s="1"/>
  <c r="I172" i="3" s="1"/>
  <c r="E173" i="3" l="1"/>
  <c r="D173" i="3"/>
  <c r="C174" i="3"/>
  <c r="H173" i="3"/>
  <c r="F173" i="3"/>
  <c r="G173" i="3" l="1"/>
  <c r="I173" i="3" s="1"/>
  <c r="F174" i="3"/>
  <c r="E174" i="3"/>
  <c r="D174" i="3"/>
  <c r="C175" i="3" l="1"/>
  <c r="H174" i="3"/>
  <c r="G174" i="3" s="1"/>
  <c r="I174" i="3" s="1"/>
  <c r="E175" i="3" l="1"/>
  <c r="H175" i="3" s="1"/>
  <c r="F175" i="3"/>
  <c r="G175" i="3" s="1"/>
  <c r="I175" i="3" s="1"/>
  <c r="C176" i="3"/>
  <c r="D175" i="3"/>
  <c r="F176" i="3" l="1"/>
  <c r="D176" i="3"/>
  <c r="E176" i="3"/>
  <c r="C177" i="3" s="1"/>
  <c r="D177" i="3" l="1"/>
  <c r="F177" i="3"/>
  <c r="H176" i="3"/>
  <c r="G176" i="3" s="1"/>
  <c r="I176" i="3" s="1"/>
  <c r="E177" i="3" s="1"/>
  <c r="C178" i="3" l="1"/>
  <c r="H177" i="3"/>
  <c r="G177" i="3"/>
  <c r="I177" i="3" s="1"/>
  <c r="D178" i="3" l="1"/>
  <c r="E178" i="3"/>
  <c r="C179" i="3" s="1"/>
  <c r="F178" i="3"/>
  <c r="F179" i="3" l="1"/>
  <c r="D179" i="3"/>
  <c r="H178" i="3"/>
  <c r="G178" i="3" s="1"/>
  <c r="I178" i="3" s="1"/>
  <c r="E179" i="3" s="1"/>
  <c r="H179" i="3" l="1"/>
  <c r="C180" i="3"/>
  <c r="G179" i="3"/>
  <c r="I179" i="3" s="1"/>
  <c r="D180" i="3" l="1"/>
  <c r="E180" i="3"/>
  <c r="C181" i="3" s="1"/>
  <c r="F180" i="3"/>
  <c r="H180" i="3" l="1"/>
  <c r="G180" i="3"/>
  <c r="I180" i="3" s="1"/>
  <c r="E181" i="3" s="1"/>
  <c r="F181" i="3"/>
  <c r="D181" i="3"/>
  <c r="C182" i="3" l="1"/>
  <c r="D182" i="3" s="1"/>
  <c r="H181" i="3"/>
  <c r="G181" i="3"/>
  <c r="I181" i="3" s="1"/>
  <c r="F182" i="3" l="1"/>
  <c r="E182" i="3"/>
  <c r="C183" i="3"/>
  <c r="H182" i="3"/>
  <c r="G182" i="3" s="1"/>
  <c r="I182" i="3" s="1"/>
  <c r="F183" i="3" l="1"/>
  <c r="D183" i="3"/>
  <c r="E183" i="3"/>
  <c r="H183" i="3" s="1"/>
  <c r="C184" i="3" l="1"/>
  <c r="D184" i="3" s="1"/>
  <c r="G183" i="3"/>
  <c r="I183" i="3" s="1"/>
  <c r="E184" i="3" l="1"/>
  <c r="F184" i="3"/>
  <c r="H184" i="3"/>
  <c r="G184" i="3" s="1"/>
  <c r="I184" i="3" s="1"/>
  <c r="C185" i="3"/>
  <c r="D185" i="3" l="1"/>
  <c r="E185" i="3"/>
  <c r="C186" i="3" s="1"/>
  <c r="F185" i="3"/>
  <c r="H185" i="3" l="1"/>
  <c r="G185" i="3" s="1"/>
  <c r="I185" i="3" s="1"/>
  <c r="E186" i="3" s="1"/>
  <c r="F186" i="3"/>
  <c r="D186" i="3"/>
  <c r="H186" i="3" l="1"/>
  <c r="G186" i="3" s="1"/>
  <c r="I186" i="3" s="1"/>
  <c r="C187" i="3"/>
  <c r="E187" i="3" l="1"/>
  <c r="H187" i="3"/>
  <c r="C188" i="3"/>
  <c r="F187" i="3"/>
  <c r="G187" i="3" s="1"/>
  <c r="I187" i="3" s="1"/>
  <c r="D187" i="3"/>
  <c r="F188" i="3" l="1"/>
  <c r="E188" i="3"/>
  <c r="D188" i="3"/>
  <c r="C189" i="3" l="1"/>
  <c r="H188" i="3"/>
  <c r="G188" i="3" s="1"/>
  <c r="I188" i="3" s="1"/>
  <c r="D189" i="3" l="1"/>
  <c r="F189" i="3"/>
  <c r="G189" i="3" s="1"/>
  <c r="I189" i="3" s="1"/>
  <c r="E189" i="3"/>
  <c r="C190" i="3" s="1"/>
  <c r="H189" i="3"/>
  <c r="F190" i="3" l="1"/>
  <c r="E190" i="3"/>
  <c r="H190" i="3" s="1"/>
  <c r="C191" i="3"/>
  <c r="D190" i="3"/>
  <c r="G190" i="3" l="1"/>
  <c r="I190" i="3" s="1"/>
  <c r="E191" i="3"/>
  <c r="C192" i="3" s="1"/>
  <c r="D191" i="3"/>
  <c r="F191" i="3"/>
  <c r="G191" i="3" s="1"/>
  <c r="H191" i="3"/>
  <c r="I191" i="3" l="1"/>
  <c r="F192" i="3"/>
  <c r="E192" i="3"/>
  <c r="H192" i="3" s="1"/>
  <c r="D192" i="3"/>
  <c r="C193" i="3"/>
  <c r="G192" i="3" l="1"/>
  <c r="I192" i="3" s="1"/>
  <c r="D193" i="3"/>
  <c r="F193" i="3"/>
  <c r="E193" i="3"/>
  <c r="H193" i="3" s="1"/>
  <c r="C194" i="3" l="1"/>
  <c r="F194" i="3" s="1"/>
  <c r="G193" i="3"/>
  <c r="I193" i="3" s="1"/>
  <c r="E194" i="3" l="1"/>
  <c r="H194" i="3" s="1"/>
  <c r="D194" i="3"/>
  <c r="G194" i="3"/>
  <c r="C195" i="3"/>
  <c r="I194" i="3"/>
  <c r="F195" i="3" l="1"/>
  <c r="E195" i="3"/>
  <c r="C196" i="3" s="1"/>
  <c r="D195" i="3"/>
  <c r="H195" i="3"/>
  <c r="G195" i="3" l="1"/>
  <c r="I195" i="3" s="1"/>
  <c r="E196" i="3"/>
  <c r="H196" i="3" s="1"/>
  <c r="G196" i="3" s="1"/>
  <c r="I196" i="3" s="1"/>
  <c r="F196" i="3"/>
  <c r="D196" i="3"/>
  <c r="C197" i="3"/>
  <c r="D197" i="3" l="1"/>
  <c r="F197" i="3"/>
  <c r="E197" i="3"/>
  <c r="H197" i="3" l="1"/>
  <c r="G197" i="3" s="1"/>
  <c r="I197" i="3" s="1"/>
  <c r="C198" i="3"/>
  <c r="E198" i="3" l="1"/>
  <c r="C199" i="3" s="1"/>
  <c r="F198" i="3"/>
  <c r="D198" i="3"/>
  <c r="D199" i="3" l="1"/>
  <c r="F199" i="3"/>
  <c r="H198" i="3"/>
  <c r="G198" i="3" s="1"/>
  <c r="I198" i="3" s="1"/>
  <c r="E199" i="3" s="1"/>
  <c r="H199" i="3" l="1"/>
  <c r="C200" i="3"/>
  <c r="G199" i="3"/>
  <c r="I199" i="3" s="1"/>
  <c r="D200" i="3" l="1"/>
  <c r="F200" i="3"/>
  <c r="E200" i="3"/>
  <c r="C201" i="3" s="1"/>
  <c r="D201" i="3" l="1"/>
  <c r="F201" i="3"/>
  <c r="H200" i="3"/>
  <c r="G200" i="3" s="1"/>
  <c r="I200" i="3" s="1"/>
  <c r="E201" i="3" s="1"/>
  <c r="C202" i="3" l="1"/>
  <c r="H201" i="3"/>
  <c r="G201" i="3" s="1"/>
  <c r="I201" i="3" s="1"/>
  <c r="F202" i="3" l="1"/>
  <c r="E202" i="3"/>
  <c r="C203" i="3" s="1"/>
  <c r="D202" i="3"/>
  <c r="F203" i="3" l="1"/>
  <c r="D203" i="3"/>
  <c r="H202" i="3"/>
  <c r="G202" i="3" s="1"/>
  <c r="I202" i="3" s="1"/>
  <c r="E203" i="3" s="1"/>
  <c r="C204" i="3" l="1"/>
  <c r="H203" i="3"/>
  <c r="G203" i="3" s="1"/>
  <c r="I203" i="3" s="1"/>
  <c r="E204" i="3" l="1"/>
  <c r="C205" i="3" s="1"/>
  <c r="H204" i="3"/>
  <c r="D204" i="3"/>
  <c r="F204" i="3"/>
  <c r="G204" i="3" s="1"/>
  <c r="I204" i="3" s="1"/>
  <c r="D205" i="3" l="1"/>
  <c r="F205" i="3"/>
  <c r="C206" i="3"/>
  <c r="E205" i="3"/>
  <c r="H205" i="3" s="1"/>
  <c r="G205" i="3" l="1"/>
  <c r="I205" i="3"/>
  <c r="E206" i="3" s="1"/>
  <c r="D206" i="3"/>
  <c r="F206" i="3"/>
  <c r="H206" i="3" l="1"/>
  <c r="C207" i="3"/>
  <c r="E207" i="3" s="1"/>
  <c r="H207" i="3" s="1"/>
  <c r="G206" i="3"/>
  <c r="I206" i="3" s="1"/>
  <c r="D207" i="3" l="1"/>
  <c r="F207" i="3"/>
  <c r="G207" i="3" s="1"/>
  <c r="C208" i="3"/>
  <c r="F208" i="3" s="1"/>
  <c r="I207" i="3"/>
  <c r="E208" i="3" l="1"/>
  <c r="D208" i="3"/>
  <c r="C209" i="3"/>
  <c r="D209" i="3" s="1"/>
  <c r="H208" i="3"/>
  <c r="G208" i="3" s="1"/>
  <c r="I208" i="3" s="1"/>
  <c r="E209" i="3" l="1"/>
  <c r="H209" i="3" s="1"/>
  <c r="G209" i="3" s="1"/>
  <c r="F209" i="3"/>
  <c r="C210" i="3"/>
  <c r="I209" i="3"/>
  <c r="F210" i="3" l="1"/>
  <c r="D210" i="3"/>
  <c r="E210" i="3"/>
  <c r="H210" i="3" l="1"/>
  <c r="G210" i="3" s="1"/>
  <c r="I210" i="3" s="1"/>
  <c r="C211" i="3"/>
  <c r="D211" i="3" l="1"/>
  <c r="F211" i="3"/>
  <c r="E211" i="3"/>
  <c r="C212" i="3" s="1"/>
  <c r="F212" i="3" l="1"/>
  <c r="D212" i="3"/>
  <c r="H211" i="3"/>
  <c r="G211" i="3" s="1"/>
  <c r="I211" i="3" s="1"/>
  <c r="E212" i="3" s="1"/>
  <c r="C213" i="3" l="1"/>
  <c r="H212" i="3"/>
  <c r="G212" i="3" s="1"/>
  <c r="I212" i="3" s="1"/>
  <c r="D213" i="3" l="1"/>
  <c r="F213" i="3"/>
  <c r="E213" i="3"/>
  <c r="H213" i="3" s="1"/>
  <c r="C214" i="3"/>
  <c r="G213" i="3" l="1"/>
  <c r="I213" i="3" s="1"/>
  <c r="D214" i="3"/>
  <c r="F214" i="3"/>
  <c r="E214" i="3"/>
  <c r="H214" i="3" s="1"/>
  <c r="G214" i="3" s="1"/>
  <c r="C215" i="3" l="1"/>
  <c r="I214" i="3"/>
  <c r="E215" i="3" l="1"/>
  <c r="C216" i="3" s="1"/>
  <c r="D215" i="3"/>
  <c r="F215" i="3"/>
  <c r="F216" i="3" l="1"/>
  <c r="D216" i="3"/>
  <c r="H215" i="3"/>
  <c r="G215" i="3" s="1"/>
  <c r="I215" i="3" s="1"/>
  <c r="E216" i="3" s="1"/>
  <c r="C217" i="3" l="1"/>
  <c r="H216" i="3"/>
  <c r="G216" i="3" s="1"/>
  <c r="I216" i="3" s="1"/>
  <c r="F217" i="3" l="1"/>
  <c r="E217" i="3"/>
  <c r="H217" i="3" s="1"/>
  <c r="G217" i="3" s="1"/>
  <c r="C218" i="3"/>
  <c r="D217" i="3"/>
  <c r="I217" i="3" l="1"/>
  <c r="F218" i="3"/>
  <c r="G218" i="3" s="1"/>
  <c r="E218" i="3"/>
  <c r="C219" i="3"/>
  <c r="D218" i="3"/>
  <c r="H218" i="3"/>
  <c r="I218" i="3" l="1"/>
  <c r="E219" i="3"/>
  <c r="H219" i="3" s="1"/>
  <c r="F219" i="3"/>
  <c r="G219" i="3" s="1"/>
  <c r="I219" i="3" s="1"/>
  <c r="D219" i="3"/>
  <c r="C220" i="3" l="1"/>
  <c r="D220" i="3" l="1"/>
  <c r="F220" i="3"/>
  <c r="E220" i="3"/>
  <c r="H220" i="3" s="1"/>
  <c r="C221" i="3" l="1"/>
  <c r="F221" i="3" s="1"/>
  <c r="G220" i="3"/>
  <c r="I220" i="3" s="1"/>
  <c r="D221" i="3" l="1"/>
  <c r="E221" i="3"/>
  <c r="H221" i="3"/>
  <c r="C222" i="3"/>
  <c r="F222" i="3" s="1"/>
  <c r="G221" i="3"/>
  <c r="I221" i="3" s="1"/>
  <c r="D222" i="3" l="1"/>
  <c r="E222" i="3"/>
  <c r="H222" i="3" s="1"/>
  <c r="G222" i="3" s="1"/>
  <c r="I222" i="3" s="1"/>
  <c r="C223" i="3"/>
  <c r="E223" i="3" l="1"/>
  <c r="H223" i="3" s="1"/>
  <c r="C224" i="3"/>
  <c r="D223" i="3"/>
  <c r="F223" i="3"/>
  <c r="G223" i="3" l="1"/>
  <c r="I223" i="3" s="1"/>
  <c r="E224" i="3" s="1"/>
  <c r="D224" i="3"/>
  <c r="F224" i="3"/>
  <c r="H224" i="3" l="1"/>
  <c r="C225" i="3"/>
  <c r="G224" i="3"/>
  <c r="I224" i="3" s="1"/>
  <c r="E225" i="3" l="1"/>
  <c r="H225" i="3" s="1"/>
  <c r="C226" i="3"/>
  <c r="D226" i="3" s="1"/>
  <c r="F225" i="3"/>
  <c r="G225" i="3" s="1"/>
  <c r="I225" i="3" s="1"/>
  <c r="D225" i="3"/>
  <c r="E226" i="3" l="1"/>
  <c r="F226" i="3"/>
  <c r="H226" i="3"/>
  <c r="C227" i="3"/>
  <c r="G226" i="3" l="1"/>
  <c r="I226" i="3" s="1"/>
  <c r="E227" i="3" s="1"/>
  <c r="C228" i="3" s="1"/>
  <c r="F227" i="3"/>
  <c r="D227" i="3"/>
  <c r="F228" i="3" l="1"/>
  <c r="D228" i="3"/>
  <c r="H227" i="3"/>
  <c r="G227" i="3" s="1"/>
  <c r="I227" i="3" s="1"/>
  <c r="E228" i="3" s="1"/>
  <c r="H228" i="3" l="1"/>
  <c r="G228" i="3" s="1"/>
  <c r="C229" i="3"/>
  <c r="I228" i="3"/>
  <c r="D229" i="3" l="1"/>
  <c r="E229" i="3"/>
  <c r="F229" i="3"/>
  <c r="G229" i="3" s="1"/>
  <c r="I229" i="3" s="1"/>
  <c r="C230" i="3"/>
  <c r="H229" i="3"/>
  <c r="F230" i="3" l="1"/>
  <c r="D230" i="3"/>
  <c r="E230" i="3"/>
  <c r="C231" i="3" s="1"/>
  <c r="F231" i="3" l="1"/>
  <c r="D231" i="3"/>
  <c r="H230" i="3"/>
  <c r="G230" i="3" s="1"/>
  <c r="I230" i="3" s="1"/>
  <c r="E231" i="3" s="1"/>
  <c r="C232" i="3" l="1"/>
  <c r="H231" i="3"/>
  <c r="G231" i="3" s="1"/>
  <c r="I231" i="3" s="1"/>
  <c r="D232" i="3" l="1"/>
  <c r="E232" i="3"/>
  <c r="H232" i="3" s="1"/>
  <c r="G232" i="3" s="1"/>
  <c r="F232" i="3"/>
  <c r="C233" i="3" l="1"/>
  <c r="I232" i="3"/>
  <c r="E233" i="3" l="1"/>
  <c r="D233" i="3"/>
  <c r="H233" i="3"/>
  <c r="C234" i="3"/>
  <c r="F233" i="3"/>
  <c r="G233" i="3" s="1"/>
  <c r="I233" i="3" s="1"/>
  <c r="E234" i="3" l="1"/>
  <c r="D234" i="3"/>
  <c r="H234" i="3"/>
  <c r="C235" i="3"/>
  <c r="F234" i="3"/>
  <c r="G234" i="3" l="1"/>
  <c r="I234" i="3" s="1"/>
  <c r="E235" i="3" s="1"/>
  <c r="F235" i="3"/>
  <c r="D235" i="3"/>
  <c r="C236" i="3" l="1"/>
  <c r="E236" i="3" s="1"/>
  <c r="H235" i="3"/>
  <c r="G235" i="3" s="1"/>
  <c r="I235" i="3" s="1"/>
  <c r="F236" i="3" l="1"/>
  <c r="D236" i="3"/>
  <c r="C237" i="3"/>
  <c r="D237" i="3" s="1"/>
  <c r="H236" i="3"/>
  <c r="G236" i="3" s="1"/>
  <c r="I236" i="3" s="1"/>
  <c r="E237" i="3" l="1"/>
  <c r="C238" i="3" s="1"/>
  <c r="F238" i="3" s="1"/>
  <c r="F237" i="3"/>
  <c r="H237" i="3"/>
  <c r="G237" i="3" s="1"/>
  <c r="I237" i="3" s="1"/>
  <c r="E238" i="3" l="1"/>
  <c r="D238" i="3"/>
  <c r="C239" i="3"/>
  <c r="H238" i="3"/>
  <c r="G238" i="3" s="1"/>
  <c r="I238" i="3" s="1"/>
  <c r="D239" i="3" l="1"/>
  <c r="E239" i="3"/>
  <c r="H239" i="3" s="1"/>
  <c r="F239" i="3"/>
  <c r="G239" i="3" s="1"/>
  <c r="C240" i="3" l="1"/>
  <c r="F240" i="3" s="1"/>
  <c r="I239" i="3"/>
  <c r="E240" i="3" l="1"/>
  <c r="D240" i="3"/>
  <c r="H240" i="3"/>
  <c r="C241" i="3"/>
  <c r="G240" i="3"/>
  <c r="I240" i="3" s="1"/>
  <c r="F241" i="3" l="1"/>
  <c r="E241" i="3"/>
  <c r="C242" i="3" s="1"/>
  <c r="D241" i="3"/>
  <c r="D242" i="3" l="1"/>
  <c r="F242" i="3"/>
  <c r="H241" i="3"/>
  <c r="G241" i="3" s="1"/>
  <c r="I241" i="3" s="1"/>
  <c r="E242" i="3" s="1"/>
  <c r="H242" i="3" l="1"/>
  <c r="G242" i="3" s="1"/>
  <c r="I242" i="3" s="1"/>
  <c r="C243" i="3"/>
  <c r="F243" i="3" l="1"/>
  <c r="D243" i="3"/>
  <c r="E243" i="3"/>
  <c r="H243" i="3" s="1"/>
  <c r="G243" i="3" s="1"/>
  <c r="C244" i="3" l="1"/>
  <c r="D244" i="3" s="1"/>
  <c r="I243" i="3"/>
  <c r="E244" i="3" l="1"/>
  <c r="F244" i="3"/>
  <c r="C245" i="3"/>
  <c r="H244" i="3"/>
  <c r="G244" i="3" s="1"/>
  <c r="I244" i="3" s="1"/>
  <c r="D245" i="3" l="1"/>
  <c r="F245" i="3"/>
  <c r="E245" i="3"/>
  <c r="H245" i="3" s="1"/>
  <c r="C246" i="3" l="1"/>
  <c r="F246" i="3" s="1"/>
  <c r="G245" i="3"/>
  <c r="I245" i="3" s="1"/>
  <c r="E246" i="3" l="1"/>
  <c r="D246" i="3"/>
  <c r="C247" i="3"/>
  <c r="H246" i="3"/>
  <c r="G246" i="3" s="1"/>
  <c r="I246" i="3" s="1"/>
  <c r="D247" i="3" l="1"/>
  <c r="E247" i="3"/>
  <c r="C248" i="3" s="1"/>
  <c r="F247" i="3"/>
  <c r="D248" i="3" l="1"/>
  <c r="F248" i="3"/>
  <c r="H247" i="3"/>
  <c r="G247" i="3" s="1"/>
  <c r="I247" i="3" s="1"/>
  <c r="E248" i="3" s="1"/>
  <c r="H248" i="3" l="1"/>
  <c r="G248" i="3" s="1"/>
  <c r="I248" i="3" s="1"/>
  <c r="C249" i="3"/>
  <c r="E249" i="3" l="1"/>
  <c r="C250" i="3" s="1"/>
  <c r="F249" i="3"/>
  <c r="D249" i="3"/>
  <c r="F250" i="3" l="1"/>
  <c r="D250" i="3"/>
  <c r="H249" i="3"/>
  <c r="G249" i="3" s="1"/>
  <c r="I249" i="3" s="1"/>
  <c r="E250" i="3" s="1"/>
  <c r="H250" i="3" l="1"/>
  <c r="C251" i="3"/>
  <c r="G250" i="3"/>
  <c r="I250" i="3" s="1"/>
  <c r="D251" i="3" l="1"/>
  <c r="E251" i="3"/>
  <c r="C252" i="3" s="1"/>
  <c r="F251" i="3"/>
  <c r="F252" i="3" l="1"/>
  <c r="D252" i="3"/>
  <c r="H251" i="3"/>
  <c r="G251" i="3" s="1"/>
  <c r="I251" i="3" s="1"/>
  <c r="E252" i="3" s="1"/>
  <c r="C253" i="3" l="1"/>
  <c r="H252" i="3"/>
  <c r="G252" i="3" s="1"/>
  <c r="I252" i="3" s="1"/>
  <c r="E253" i="3" l="1"/>
  <c r="H253" i="3"/>
  <c r="D253" i="3"/>
  <c r="F253" i="3"/>
  <c r="G253" i="3" s="1"/>
  <c r="I253" i="3" l="1"/>
  <c r="C254" i="3"/>
  <c r="F254" i="3" l="1"/>
  <c r="E254" i="3"/>
  <c r="C255" i="3" s="1"/>
  <c r="H254" i="3"/>
  <c r="D254" i="3"/>
  <c r="G254" i="3" l="1"/>
  <c r="I254" i="3" s="1"/>
  <c r="E255" i="3"/>
  <c r="H255" i="3" s="1"/>
  <c r="D255" i="3"/>
  <c r="F255" i="3"/>
  <c r="G255" i="3" s="1"/>
  <c r="I255" i="3" l="1"/>
  <c r="C256" i="3"/>
  <c r="D256" i="3" l="1"/>
  <c r="H256" i="3"/>
  <c r="E256" i="3"/>
  <c r="C257" i="3" s="1"/>
  <c r="F256" i="3"/>
  <c r="G256" i="3" s="1"/>
  <c r="I256" i="3" s="1"/>
  <c r="F257" i="3" l="1"/>
  <c r="D257" i="3"/>
  <c r="E257" i="3"/>
  <c r="C258" i="3" s="1"/>
  <c r="H257" i="3" l="1"/>
  <c r="G257" i="3" s="1"/>
  <c r="I257" i="3" s="1"/>
  <c r="F258" i="3"/>
  <c r="E258" i="3"/>
  <c r="H258" i="3" s="1"/>
  <c r="D258" i="3"/>
  <c r="G258" i="3" l="1"/>
  <c r="I258" i="3" s="1"/>
  <c r="C259" i="3"/>
  <c r="D259" i="3" l="1"/>
  <c r="E259" i="3"/>
  <c r="C260" i="3" s="1"/>
  <c r="F259" i="3"/>
  <c r="H259" i="3" l="1"/>
  <c r="G259" i="3" s="1"/>
  <c r="I259" i="3" s="1"/>
  <c r="E260" i="3" s="1"/>
  <c r="F260" i="3"/>
  <c r="D260" i="3"/>
  <c r="C261" i="3" l="1"/>
  <c r="H260" i="3"/>
  <c r="G260" i="3" s="1"/>
  <c r="I260" i="3" s="1"/>
  <c r="F261" i="3" l="1"/>
  <c r="D261" i="3"/>
  <c r="E261" i="3"/>
  <c r="H261" i="3" s="1"/>
  <c r="G261" i="3" s="1"/>
  <c r="I261" i="3" s="1"/>
  <c r="C262" i="3"/>
  <c r="E262" i="3" l="1"/>
  <c r="C263" i="3" s="1"/>
  <c r="F262" i="3"/>
  <c r="D262" i="3"/>
  <c r="F263" i="3" l="1"/>
  <c r="D263" i="3"/>
  <c r="H262" i="3"/>
  <c r="G262" i="3" s="1"/>
  <c r="I262" i="3" s="1"/>
  <c r="E263" i="3" s="1"/>
  <c r="H263" i="3" l="1"/>
  <c r="C264" i="3"/>
  <c r="G263" i="3"/>
  <c r="I263" i="3" s="1"/>
  <c r="E264" i="3" l="1"/>
  <c r="C265" i="3" s="1"/>
  <c r="D264" i="3"/>
  <c r="F264" i="3"/>
  <c r="F265" i="3" l="1"/>
  <c r="D265" i="3"/>
  <c r="H264" i="3"/>
  <c r="G264" i="3" s="1"/>
  <c r="I264" i="3" s="1"/>
  <c r="E265" i="3" s="1"/>
  <c r="H265" i="3" l="1"/>
  <c r="C266" i="3"/>
  <c r="G265" i="3"/>
  <c r="I265" i="3" s="1"/>
  <c r="E266" i="3" l="1"/>
  <c r="D266" i="3"/>
  <c r="C267" i="3"/>
  <c r="G266" i="3"/>
  <c r="I266" i="3" s="1"/>
  <c r="F266" i="3"/>
  <c r="H266" i="3"/>
  <c r="D267" i="3" l="1"/>
  <c r="F267" i="3"/>
  <c r="E267" i="3"/>
  <c r="H267" i="3" s="1"/>
  <c r="G267" i="3" l="1"/>
  <c r="I267" i="3" s="1"/>
  <c r="C268" i="3"/>
  <c r="E268" i="3" l="1"/>
  <c r="C269" i="3" s="1"/>
  <c r="F268" i="3"/>
  <c r="G268" i="3" s="1"/>
  <c r="H268" i="3"/>
  <c r="D268" i="3"/>
  <c r="D269" i="3" l="1"/>
  <c r="F269" i="3"/>
  <c r="I268" i="3"/>
  <c r="E269" i="3" s="1"/>
  <c r="H269" i="3" l="1"/>
  <c r="G269" i="3" s="1"/>
  <c r="C270" i="3"/>
  <c r="I269" i="3"/>
  <c r="F270" i="3" l="1"/>
  <c r="D270" i="3"/>
  <c r="E270" i="3"/>
  <c r="H270" i="3" s="1"/>
  <c r="C271" i="3" l="1"/>
  <c r="F271" i="3" s="1"/>
  <c r="G270" i="3"/>
  <c r="I270" i="3" s="1"/>
  <c r="E271" i="3" l="1"/>
  <c r="D271" i="3"/>
  <c r="H271" i="3"/>
  <c r="G271" i="3" s="1"/>
  <c r="I271" i="3" s="1"/>
  <c r="C272" i="3"/>
  <c r="E272" i="3" l="1"/>
  <c r="C273" i="3" s="1"/>
  <c r="F272" i="3"/>
  <c r="D272" i="3"/>
  <c r="F273" i="3" l="1"/>
  <c r="D273" i="3"/>
  <c r="H272" i="3"/>
  <c r="G272" i="3" s="1"/>
  <c r="I272" i="3" s="1"/>
  <c r="E273" i="3" s="1"/>
  <c r="H273" i="3" l="1"/>
  <c r="C274" i="3"/>
  <c r="G273" i="3"/>
  <c r="I273" i="3" s="1"/>
  <c r="F274" i="3" l="1"/>
  <c r="D274" i="3"/>
  <c r="E274" i="3"/>
  <c r="C275" i="3" s="1"/>
  <c r="D275" i="3" l="1"/>
  <c r="F275" i="3"/>
  <c r="H274" i="3"/>
  <c r="G274" i="3" s="1"/>
  <c r="I274" i="3" s="1"/>
  <c r="E275" i="3" s="1"/>
  <c r="C276" i="3" l="1"/>
  <c r="H275" i="3"/>
  <c r="G275" i="3" s="1"/>
  <c r="I275" i="3" s="1"/>
  <c r="F276" i="3" l="1"/>
  <c r="D276" i="3"/>
  <c r="E276" i="3"/>
  <c r="H276" i="3" s="1"/>
  <c r="G276" i="3" l="1"/>
  <c r="I276" i="3"/>
  <c r="C277" i="3"/>
  <c r="E277" i="3" l="1"/>
  <c r="H277" i="3" s="1"/>
  <c r="C278" i="3"/>
  <c r="F277" i="3"/>
  <c r="G277" i="3" s="1"/>
  <c r="I277" i="3" s="1"/>
  <c r="D277" i="3"/>
  <c r="E278" i="3" l="1"/>
  <c r="H278" i="3" s="1"/>
  <c r="F278" i="3"/>
  <c r="G278" i="3" s="1"/>
  <c r="I278" i="3" s="1"/>
  <c r="D278" i="3"/>
  <c r="C279" i="3" l="1"/>
  <c r="D279" i="3" l="1"/>
  <c r="F279" i="3"/>
  <c r="E279" i="3"/>
  <c r="H279" i="3" s="1"/>
  <c r="G279" i="3" l="1"/>
  <c r="I279" i="3" s="1"/>
  <c r="C280" i="3"/>
  <c r="E280" i="3" l="1"/>
  <c r="C281" i="3"/>
  <c r="D280" i="3"/>
  <c r="H280" i="3"/>
  <c r="F280" i="3"/>
  <c r="G280" i="3" l="1"/>
  <c r="I280" i="3" s="1"/>
  <c r="E281" i="3"/>
  <c r="H281" i="3" s="1"/>
  <c r="D281" i="3"/>
  <c r="F281" i="3"/>
  <c r="C282" i="3" l="1"/>
  <c r="E282" i="3" s="1"/>
  <c r="C283" i="3" s="1"/>
  <c r="G281" i="3"/>
  <c r="I281" i="3" s="1"/>
  <c r="D282" i="3" l="1"/>
  <c r="F282" i="3"/>
  <c r="D283" i="3"/>
  <c r="F283" i="3"/>
  <c r="H282" i="3"/>
  <c r="G282" i="3" s="1"/>
  <c r="I282" i="3" s="1"/>
  <c r="E283" i="3" s="1"/>
  <c r="H283" i="3" l="1"/>
  <c r="C284" i="3"/>
  <c r="G283" i="3"/>
  <c r="I283" i="3" s="1"/>
  <c r="D284" i="3" l="1"/>
  <c r="F284" i="3"/>
  <c r="E284" i="3"/>
  <c r="H284" i="3" s="1"/>
  <c r="G284" i="3" l="1"/>
  <c r="I284" i="3"/>
  <c r="C285" i="3"/>
  <c r="F285" i="3" l="1"/>
  <c r="D285" i="3"/>
  <c r="E285" i="3"/>
  <c r="H285" i="3" s="1"/>
  <c r="G285" i="3" s="1"/>
  <c r="C286" i="3" l="1"/>
  <c r="I285" i="3"/>
  <c r="D286" i="3" l="1"/>
  <c r="E286" i="3"/>
  <c r="H286" i="3" s="1"/>
  <c r="G286" i="3" s="1"/>
  <c r="I286" i="3" s="1"/>
  <c r="F286" i="3"/>
  <c r="C287" i="3"/>
  <c r="E287" i="3" l="1"/>
  <c r="H287" i="3"/>
  <c r="D287" i="3"/>
  <c r="C288" i="3"/>
  <c r="F287" i="3"/>
  <c r="G287" i="3" l="1"/>
  <c r="I287" i="3" s="1"/>
  <c r="D288" i="3"/>
  <c r="E288" i="3"/>
  <c r="C289" i="3" s="1"/>
  <c r="H288" i="3"/>
  <c r="F288" i="3"/>
  <c r="G288" i="3" s="1"/>
  <c r="I288" i="3" s="1"/>
  <c r="F289" i="3" l="1"/>
  <c r="D289" i="3"/>
  <c r="E289" i="3"/>
  <c r="C290" i="3" l="1"/>
  <c r="H289" i="3"/>
  <c r="G289" i="3" s="1"/>
  <c r="I289" i="3" s="1"/>
  <c r="E290" i="3" l="1"/>
  <c r="H290" i="3" s="1"/>
  <c r="D290" i="3"/>
  <c r="F290" i="3"/>
  <c r="G290" i="3" l="1"/>
  <c r="I290" i="3" s="1"/>
  <c r="C291" i="3"/>
  <c r="D291" i="3" l="1"/>
  <c r="E291" i="3"/>
  <c r="C292" i="3" s="1"/>
  <c r="F291" i="3"/>
  <c r="H291" i="3" l="1"/>
  <c r="G291" i="3" s="1"/>
  <c r="I291" i="3" s="1"/>
  <c r="E292" i="3" s="1"/>
  <c r="D292" i="3"/>
  <c r="F292" i="3"/>
  <c r="H292" i="3" l="1"/>
  <c r="G292" i="3" s="1"/>
  <c r="I292" i="3" s="1"/>
  <c r="C293" i="3"/>
  <c r="E293" i="3" l="1"/>
  <c r="C294" i="3" s="1"/>
  <c r="H293" i="3"/>
  <c r="F293" i="3"/>
  <c r="G293" i="3" s="1"/>
  <c r="I293" i="3" s="1"/>
  <c r="D293" i="3"/>
  <c r="E294" i="3" l="1"/>
  <c r="C295" i="3" s="1"/>
  <c r="D294" i="3"/>
  <c r="F294" i="3"/>
  <c r="D295" i="3" l="1"/>
  <c r="F295" i="3"/>
  <c r="H294" i="3"/>
  <c r="G294" i="3" s="1"/>
  <c r="I294" i="3" s="1"/>
  <c r="E295" i="3" s="1"/>
  <c r="H295" i="3" l="1"/>
  <c r="G295" i="3" s="1"/>
  <c r="I295" i="3" s="1"/>
  <c r="C296" i="3"/>
  <c r="D296" i="3" l="1"/>
  <c r="C297" i="3"/>
  <c r="E296" i="3"/>
  <c r="H296" i="3" s="1"/>
  <c r="F296" i="3"/>
  <c r="G296" i="3" s="1"/>
  <c r="I296" i="3" s="1"/>
  <c r="E297" i="3" l="1"/>
  <c r="H297" i="3" s="1"/>
  <c r="F297" i="3"/>
  <c r="D297" i="3"/>
  <c r="C298" i="3"/>
  <c r="G297" i="3" l="1"/>
  <c r="I297" i="3"/>
  <c r="E298" i="3" s="1"/>
  <c r="C299" i="3" s="1"/>
  <c r="F298" i="3"/>
  <c r="D298" i="3"/>
  <c r="F299" i="3" l="1"/>
  <c r="D299" i="3"/>
  <c r="H298" i="3"/>
  <c r="G298" i="3" s="1"/>
  <c r="I298" i="3" s="1"/>
  <c r="E299" i="3" s="1"/>
  <c r="C300" i="3" l="1"/>
  <c r="H299" i="3"/>
  <c r="G299" i="3" s="1"/>
  <c r="I299" i="3" s="1"/>
  <c r="D300" i="3" l="1"/>
  <c r="F300" i="3"/>
  <c r="E300" i="3"/>
  <c r="C301" i="3" s="1"/>
  <c r="D301" i="3" l="1"/>
  <c r="F301" i="3"/>
  <c r="H300" i="3"/>
  <c r="G300" i="3" s="1"/>
  <c r="I300" i="3" s="1"/>
  <c r="E301" i="3" s="1"/>
  <c r="H301" i="3" l="1"/>
  <c r="C302" i="3"/>
  <c r="G301" i="3"/>
  <c r="I301" i="3" s="1"/>
  <c r="E302" i="3" l="1"/>
  <c r="C303" i="3"/>
  <c r="D302" i="3"/>
  <c r="F302" i="3"/>
  <c r="G302" i="3" s="1"/>
  <c r="I302" i="3" s="1"/>
  <c r="H302" i="3"/>
  <c r="F303" i="3" l="1"/>
  <c r="E303" i="3"/>
  <c r="C304" i="3" s="1"/>
  <c r="D303" i="3"/>
  <c r="F304" i="3" l="1"/>
  <c r="D304" i="3"/>
  <c r="H303" i="3"/>
  <c r="G303" i="3" s="1"/>
  <c r="I303" i="3" s="1"/>
  <c r="E304" i="3" s="1"/>
  <c r="C305" i="3" l="1"/>
  <c r="H304" i="3"/>
  <c r="G304" i="3" s="1"/>
  <c r="I304" i="3" s="1"/>
  <c r="D305" i="3" l="1"/>
  <c r="E305" i="3"/>
  <c r="C306" i="3" s="1"/>
  <c r="H305" i="3"/>
  <c r="F305" i="3"/>
  <c r="G305" i="3" s="1"/>
  <c r="I305" i="3" s="1"/>
  <c r="F306" i="3" l="1"/>
  <c r="E306" i="3"/>
  <c r="C307" i="3" s="1"/>
  <c r="D306" i="3"/>
  <c r="F307" i="3" l="1"/>
  <c r="D307" i="3"/>
  <c r="H306" i="3"/>
  <c r="G306" i="3" s="1"/>
  <c r="I306" i="3" s="1"/>
  <c r="E307" i="3" s="1"/>
  <c r="C308" i="3" l="1"/>
  <c r="H307" i="3"/>
  <c r="G307" i="3" s="1"/>
  <c r="I307" i="3" s="1"/>
  <c r="D308" i="3" l="1"/>
  <c r="F308" i="3"/>
  <c r="E308" i="3"/>
  <c r="C309" i="3"/>
  <c r="D309" i="3" l="1"/>
  <c r="F309" i="3"/>
  <c r="H308" i="3"/>
  <c r="G308" i="3" s="1"/>
  <c r="I308" i="3" s="1"/>
  <c r="E309" i="3" s="1"/>
  <c r="H309" i="3" l="1"/>
  <c r="C310" i="3"/>
  <c r="G309" i="3"/>
  <c r="I309" i="3" s="1"/>
  <c r="F310" i="3" l="1"/>
  <c r="D310" i="3"/>
  <c r="E310" i="3"/>
  <c r="H310" i="3" s="1"/>
  <c r="G310" i="3" l="1"/>
  <c r="I310" i="3"/>
  <c r="C311" i="3"/>
  <c r="F311" i="3" l="1"/>
  <c r="E311" i="3"/>
  <c r="H311" i="3" s="1"/>
  <c r="D311" i="3"/>
  <c r="G311" i="3" l="1"/>
  <c r="C312" i="3"/>
  <c r="I311" i="3"/>
  <c r="E312" i="3" l="1"/>
  <c r="C313" i="3" s="1"/>
  <c r="F312" i="3"/>
  <c r="D312" i="3"/>
  <c r="H312" i="3"/>
  <c r="G312" i="3" l="1"/>
  <c r="F313" i="3"/>
  <c r="D313" i="3"/>
  <c r="I312" i="3"/>
  <c r="E313" i="3" s="1"/>
  <c r="C314" i="3" l="1"/>
  <c r="H313" i="3"/>
  <c r="G313" i="3" s="1"/>
  <c r="I313" i="3" s="1"/>
  <c r="F314" i="3" l="1"/>
  <c r="E314" i="3"/>
  <c r="H314" i="3" s="1"/>
  <c r="D314" i="3"/>
  <c r="C315" i="3" l="1"/>
  <c r="D315" i="3" s="1"/>
  <c r="G314" i="3"/>
  <c r="I314" i="3" s="1"/>
  <c r="E315" i="3" l="1"/>
  <c r="C316" i="3" s="1"/>
  <c r="F316" i="3" s="1"/>
  <c r="F315" i="3"/>
  <c r="H315" i="3"/>
  <c r="G315" i="3" s="1"/>
  <c r="I315" i="3" s="1"/>
  <c r="E316" i="3" l="1"/>
  <c r="D316" i="3"/>
  <c r="C317" i="3"/>
  <c r="H316" i="3"/>
  <c r="G316" i="3"/>
  <c r="I316" i="3" s="1"/>
  <c r="F317" i="3" l="1"/>
  <c r="D317" i="3"/>
  <c r="E317" i="3"/>
  <c r="H317" i="3" l="1"/>
  <c r="G317" i="3" s="1"/>
  <c r="I317" i="3" s="1"/>
  <c r="C318" i="3"/>
  <c r="E318" i="3" l="1"/>
  <c r="F318" i="3"/>
  <c r="G318" i="3" s="1"/>
  <c r="I318" i="3" s="1"/>
  <c r="D318" i="3"/>
  <c r="C319" i="3"/>
  <c r="H318" i="3"/>
  <c r="D319" i="3" l="1"/>
  <c r="E319" i="3"/>
  <c r="F319" i="3"/>
  <c r="H319" i="3" l="1"/>
  <c r="G319" i="3" s="1"/>
  <c r="I319" i="3" s="1"/>
  <c r="C320" i="3"/>
  <c r="E320" i="3" l="1"/>
  <c r="D320" i="3"/>
  <c r="F320" i="3"/>
  <c r="G320" i="3" s="1"/>
  <c r="C321" i="3"/>
  <c r="H320" i="3"/>
  <c r="I320" i="3" l="1"/>
  <c r="D321" i="3"/>
  <c r="F321" i="3"/>
  <c r="C322" i="3"/>
  <c r="E321" i="3"/>
  <c r="H321" i="3" l="1"/>
  <c r="G321" i="3" s="1"/>
  <c r="I321" i="3" s="1"/>
  <c r="E322" i="3" s="1"/>
  <c r="D322" i="3"/>
  <c r="F322" i="3"/>
  <c r="C323" i="3" l="1"/>
  <c r="H322" i="3"/>
  <c r="G322" i="3" s="1"/>
  <c r="I322" i="3" s="1"/>
  <c r="F323" i="3" l="1"/>
  <c r="E323" i="3"/>
  <c r="C324" i="3"/>
  <c r="D323" i="3"/>
  <c r="F324" i="3" l="1"/>
  <c r="D324" i="3"/>
  <c r="H323" i="3"/>
  <c r="G323" i="3" s="1"/>
  <c r="I323" i="3" s="1"/>
  <c r="E324" i="3" s="1"/>
  <c r="H324" i="3" l="1"/>
  <c r="C325" i="3"/>
  <c r="G324" i="3"/>
  <c r="I324" i="3" s="1"/>
  <c r="F325" i="3" l="1"/>
  <c r="D325" i="3"/>
  <c r="E325" i="3"/>
  <c r="H325" i="3" s="1"/>
  <c r="G325" i="3" l="1"/>
  <c r="I325" i="3"/>
  <c r="C326" i="3"/>
  <c r="E326" i="3" l="1"/>
  <c r="C327" i="3"/>
  <c r="F326" i="3"/>
  <c r="G326" i="3" s="1"/>
  <c r="D326" i="3"/>
  <c r="H326" i="3"/>
  <c r="I326" i="3" l="1"/>
  <c r="E327" i="3"/>
  <c r="C328" i="3" s="1"/>
  <c r="D327" i="3"/>
  <c r="F327" i="3"/>
  <c r="F328" i="3" l="1"/>
  <c r="D328" i="3"/>
  <c r="H327" i="3"/>
  <c r="G327" i="3" s="1"/>
  <c r="I327" i="3" s="1"/>
  <c r="E328" i="3" s="1"/>
  <c r="C329" i="3" l="1"/>
  <c r="H328" i="3"/>
  <c r="G328" i="3" s="1"/>
  <c r="I328" i="3" s="1"/>
  <c r="D329" i="3" l="1"/>
  <c r="F329" i="3"/>
  <c r="E329" i="3"/>
  <c r="C330" i="3" s="1"/>
  <c r="F330" i="3" l="1"/>
  <c r="D330" i="3"/>
  <c r="H329" i="3"/>
  <c r="G329" i="3" s="1"/>
  <c r="I329" i="3" s="1"/>
  <c r="E330" i="3" s="1"/>
  <c r="C331" i="3" l="1"/>
  <c r="H330" i="3"/>
  <c r="G330" i="3" s="1"/>
  <c r="I330" i="3" s="1"/>
  <c r="E331" i="3" l="1"/>
  <c r="C332" i="3" s="1"/>
  <c r="F331" i="3"/>
  <c r="D331" i="3"/>
  <c r="F332" i="3" l="1"/>
  <c r="D332" i="3"/>
  <c r="H331" i="3"/>
  <c r="G331" i="3" s="1"/>
  <c r="I331" i="3" s="1"/>
  <c r="E332" i="3" s="1"/>
  <c r="C333" i="3" l="1"/>
  <c r="H332" i="3"/>
  <c r="G332" i="3" s="1"/>
  <c r="I332" i="3" s="1"/>
  <c r="E333" i="3" l="1"/>
  <c r="H333" i="3" s="1"/>
  <c r="F333" i="3"/>
  <c r="D333" i="3"/>
  <c r="C334" i="3"/>
  <c r="G333" i="3" l="1"/>
  <c r="D334" i="3"/>
  <c r="F334" i="3"/>
  <c r="I333" i="3"/>
  <c r="E334" i="3" s="1"/>
  <c r="C335" i="3" l="1"/>
  <c r="H334" i="3"/>
  <c r="G334" i="3" s="1"/>
  <c r="I334" i="3" s="1"/>
  <c r="F335" i="3" l="1"/>
  <c r="D335" i="3"/>
  <c r="E335" i="3"/>
  <c r="H335" i="3" s="1"/>
  <c r="G335" i="3" l="1"/>
  <c r="C336" i="3"/>
  <c r="I335" i="3"/>
  <c r="F336" i="3" l="1"/>
  <c r="E336" i="3"/>
  <c r="C337" i="3" s="1"/>
  <c r="D336" i="3"/>
  <c r="D337" i="3" l="1"/>
  <c r="F337" i="3"/>
  <c r="H336" i="3"/>
  <c r="G336" i="3" s="1"/>
  <c r="I336" i="3" s="1"/>
  <c r="E337" i="3" s="1"/>
  <c r="H337" i="3" l="1"/>
  <c r="C338" i="3"/>
  <c r="G337" i="3"/>
  <c r="I337" i="3" s="1"/>
  <c r="D338" i="3" l="1"/>
  <c r="F338" i="3"/>
  <c r="E338" i="3"/>
  <c r="C339" i="3" l="1"/>
  <c r="H338" i="3"/>
  <c r="G338" i="3" s="1"/>
  <c r="I338" i="3" s="1"/>
  <c r="F339" i="3" l="1"/>
  <c r="D339" i="3"/>
  <c r="E339" i="3"/>
  <c r="H339" i="3" s="1"/>
  <c r="G339" i="3" s="1"/>
  <c r="C340" i="3" l="1"/>
  <c r="I339" i="3"/>
  <c r="E340" i="3" l="1"/>
  <c r="C341" i="3" s="1"/>
  <c r="F340" i="3"/>
  <c r="D340" i="3"/>
  <c r="D341" i="3" l="1"/>
  <c r="F341" i="3"/>
  <c r="H340" i="3"/>
  <c r="G340" i="3" s="1"/>
  <c r="I340" i="3" s="1"/>
  <c r="E341" i="3" s="1"/>
  <c r="H341" i="3" l="1"/>
  <c r="G341" i="3" s="1"/>
  <c r="I341" i="3" s="1"/>
  <c r="C342" i="3"/>
  <c r="F342" i="3" l="1"/>
  <c r="D342" i="3"/>
  <c r="E342" i="3"/>
  <c r="C343" i="3" s="1"/>
  <c r="F343" i="3" l="1"/>
  <c r="D343" i="3"/>
  <c r="H342" i="3"/>
  <c r="G342" i="3" s="1"/>
  <c r="I342" i="3" s="1"/>
  <c r="E343" i="3" s="1"/>
  <c r="C344" i="3" l="1"/>
  <c r="H343" i="3"/>
  <c r="G343" i="3" s="1"/>
  <c r="I343" i="3" s="1"/>
  <c r="E344" i="3" l="1"/>
  <c r="F344" i="3"/>
  <c r="G344" i="3" s="1"/>
  <c r="C345" i="3"/>
  <c r="D344" i="3"/>
  <c r="H344" i="3"/>
  <c r="I344" i="3" l="1"/>
  <c r="F345" i="3"/>
  <c r="D345" i="3"/>
  <c r="E345" i="3"/>
  <c r="C346" i="3" s="1"/>
  <c r="H345" i="3" l="1"/>
  <c r="G345" i="3" s="1"/>
  <c r="I345" i="3" s="1"/>
  <c r="E346" i="3" s="1"/>
  <c r="C347" i="3" s="1"/>
  <c r="F346" i="3"/>
  <c r="D346" i="3"/>
  <c r="D347" i="3" l="1"/>
  <c r="F347" i="3"/>
  <c r="H346" i="3"/>
  <c r="G346" i="3" s="1"/>
  <c r="I346" i="3" s="1"/>
  <c r="E347" i="3" s="1"/>
  <c r="H347" i="3" l="1"/>
  <c r="C348" i="3"/>
  <c r="G347" i="3"/>
  <c r="I347" i="3" s="1"/>
  <c r="E348" i="3" l="1"/>
  <c r="H348" i="3" s="1"/>
  <c r="D348" i="3"/>
  <c r="F348" i="3"/>
  <c r="G348" i="3" l="1"/>
  <c r="I348" i="3"/>
  <c r="C349" i="3"/>
  <c r="F349" i="3" l="1"/>
  <c r="E349" i="3"/>
  <c r="H349" i="3" s="1"/>
  <c r="D349" i="3"/>
  <c r="G349" i="3" l="1"/>
  <c r="I349" i="3"/>
  <c r="C350" i="3"/>
  <c r="D350" i="3" l="1"/>
  <c r="F350" i="3"/>
  <c r="E350" i="3"/>
  <c r="H350" i="3" s="1"/>
  <c r="C351" i="3"/>
  <c r="G350" i="3" l="1"/>
  <c r="D351" i="3"/>
  <c r="F351" i="3"/>
  <c r="E351" i="3"/>
  <c r="H351" i="3" s="1"/>
  <c r="I350" i="3"/>
  <c r="G351" i="3" l="1"/>
  <c r="I351" i="3"/>
  <c r="C352" i="3"/>
  <c r="F352" i="3" l="1"/>
  <c r="E352" i="3"/>
  <c r="D352" i="3"/>
  <c r="C353" i="3" l="1"/>
  <c r="H352" i="3"/>
  <c r="G352" i="3" s="1"/>
  <c r="I352" i="3" s="1"/>
  <c r="D353" i="3" l="1"/>
  <c r="F353" i="3"/>
  <c r="E353" i="3"/>
  <c r="C354" i="3" l="1"/>
  <c r="H353" i="3"/>
  <c r="G353" i="3" s="1"/>
  <c r="I353" i="3" s="1"/>
  <c r="D354" i="3" l="1"/>
  <c r="F354" i="3"/>
  <c r="E354" i="3"/>
  <c r="H354" i="3" l="1"/>
  <c r="G354" i="3" s="1"/>
  <c r="I354" i="3" s="1"/>
  <c r="C355" i="3"/>
  <c r="E355" i="3" l="1"/>
  <c r="D355" i="3"/>
  <c r="F355" i="3"/>
  <c r="G355" i="3" s="1"/>
  <c r="I355" i="3" s="1"/>
  <c r="C356" i="3"/>
  <c r="H355" i="3"/>
  <c r="D356" i="3" l="1"/>
  <c r="E356" i="3"/>
  <c r="H356" i="3" s="1"/>
  <c r="F356" i="3"/>
  <c r="C357" i="3"/>
  <c r="G356" i="3" l="1"/>
  <c r="I356" i="3"/>
  <c r="E357" i="3"/>
  <c r="C358" i="3" s="1"/>
  <c r="F357" i="3"/>
  <c r="D357" i="3"/>
  <c r="D358" i="3" l="1"/>
  <c r="F358" i="3"/>
  <c r="H357" i="3"/>
  <c r="G357" i="3" s="1"/>
  <c r="I357" i="3" s="1"/>
  <c r="E358" i="3" s="1"/>
  <c r="H358" i="3" l="1"/>
  <c r="C359" i="3"/>
  <c r="G358" i="3"/>
  <c r="I358" i="3" s="1"/>
  <c r="E359" i="3" l="1"/>
  <c r="H359" i="3" s="1"/>
  <c r="D359" i="3"/>
  <c r="C360" i="3"/>
  <c r="F359" i="3"/>
  <c r="G359" i="3" l="1"/>
  <c r="I359" i="3" s="1"/>
  <c r="D360" i="3"/>
  <c r="F360" i="3"/>
  <c r="E360" i="3"/>
  <c r="C361" i="3" l="1"/>
  <c r="H360" i="3"/>
  <c r="G360" i="3" s="1"/>
  <c r="I360" i="3" s="1"/>
  <c r="E361" i="3" l="1"/>
  <c r="H361" i="3" s="1"/>
  <c r="D361" i="3"/>
  <c r="C362" i="3"/>
  <c r="F361" i="3"/>
  <c r="G361" i="3" l="1"/>
  <c r="I361" i="3" s="1"/>
  <c r="F362" i="3"/>
  <c r="D362" i="3"/>
  <c r="E362" i="3"/>
  <c r="H362" i="3" s="1"/>
  <c r="G362" i="3" l="1"/>
  <c r="I362" i="3" s="1"/>
  <c r="C363" i="3"/>
  <c r="E363" i="3" s="1"/>
  <c r="H363" i="3" s="1"/>
  <c r="F363" i="3" l="1"/>
  <c r="G363" i="3" s="1"/>
  <c r="I363" i="3" s="1"/>
  <c r="D363" i="3"/>
  <c r="C364" i="3"/>
  <c r="E364" i="3" l="1"/>
  <c r="C365" i="3"/>
  <c r="D364" i="3"/>
  <c r="F364" i="3"/>
  <c r="F365" i="3" l="1"/>
  <c r="D365" i="3"/>
  <c r="H364" i="3"/>
  <c r="G364" i="3" s="1"/>
  <c r="I364" i="3" s="1"/>
  <c r="E365" i="3" s="1"/>
  <c r="C366" i="3" l="1"/>
  <c r="H365" i="3"/>
  <c r="G365" i="3" s="1"/>
  <c r="I365" i="3" s="1"/>
  <c r="D366" i="3" l="1"/>
  <c r="F366" i="3"/>
  <c r="E366" i="3"/>
  <c r="C367" i="3"/>
  <c r="H366" i="3"/>
  <c r="G366" i="3" l="1"/>
  <c r="I366" i="3" s="1"/>
  <c r="E367" i="3" s="1"/>
  <c r="C368" i="3" s="1"/>
  <c r="F367" i="3"/>
  <c r="D367" i="3"/>
  <c r="F368" i="3" l="1"/>
  <c r="D368" i="3"/>
  <c r="H367" i="3"/>
  <c r="G367" i="3" s="1"/>
  <c r="I367" i="3" s="1"/>
  <c r="E368" i="3" s="1"/>
  <c r="H368" i="3" l="1"/>
  <c r="C369" i="3"/>
  <c r="G368" i="3"/>
  <c r="I368" i="3" s="1"/>
  <c r="E369" i="3" l="1"/>
  <c r="H369" i="3" s="1"/>
  <c r="F369" i="3"/>
  <c r="D369" i="3"/>
  <c r="C370" i="3"/>
  <c r="G369" i="3" l="1"/>
  <c r="I369" i="3" s="1"/>
  <c r="D370" i="3"/>
  <c r="E370" i="3"/>
  <c r="F370" i="3"/>
  <c r="C371" i="3" l="1"/>
  <c r="D371" i="3" s="1"/>
  <c r="H370" i="3"/>
  <c r="G370" i="3" s="1"/>
  <c r="I370" i="3" s="1"/>
  <c r="E371" i="3" s="1"/>
  <c r="F371" i="3" l="1"/>
  <c r="C372" i="3"/>
  <c r="H371" i="3"/>
  <c r="G371" i="3" s="1"/>
  <c r="I371" i="3" s="1"/>
  <c r="E372" i="3" l="1"/>
  <c r="C373" i="3" s="1"/>
  <c r="D372" i="3"/>
  <c r="F372" i="3"/>
  <c r="D373" i="3" l="1"/>
  <c r="F373" i="3"/>
  <c r="H372" i="3"/>
  <c r="G372" i="3" s="1"/>
  <c r="I372" i="3" s="1"/>
  <c r="E373" i="3" s="1"/>
  <c r="C374" i="3" l="1"/>
  <c r="H373" i="3"/>
  <c r="G373" i="3" s="1"/>
  <c r="I373" i="3" s="1"/>
  <c r="F374" i="3" l="1"/>
  <c r="E374" i="3"/>
  <c r="H374" i="3" s="1"/>
  <c r="D374" i="3"/>
  <c r="G374" i="3" l="1"/>
  <c r="I374" i="3" s="1"/>
  <c r="C375" i="3"/>
  <c r="F375" i="3" l="1"/>
  <c r="E375" i="3"/>
  <c r="D375" i="3"/>
  <c r="C376" i="3" l="1"/>
  <c r="H375" i="3"/>
  <c r="G375" i="3" s="1"/>
  <c r="I375" i="3" s="1"/>
  <c r="E376" i="3" l="1"/>
  <c r="C377" i="3" s="1"/>
  <c r="D377" i="3" s="1"/>
  <c r="F376" i="3"/>
  <c r="D376" i="3"/>
  <c r="H376" i="3"/>
  <c r="G376" i="3" s="1"/>
  <c r="I376" i="3" s="1"/>
  <c r="E377" i="3" l="1"/>
  <c r="F377" i="3"/>
  <c r="C378" i="3"/>
  <c r="H377" i="3"/>
  <c r="G377" i="3" s="1"/>
  <c r="I377" i="3" s="1"/>
  <c r="D378" i="3" l="1"/>
  <c r="F378" i="3"/>
  <c r="E378" i="3"/>
  <c r="C379" i="3" s="1"/>
  <c r="F379" i="3" l="1"/>
  <c r="D379" i="3"/>
  <c r="H378" i="3"/>
  <c r="G378" i="3" s="1"/>
  <c r="I378" i="3" s="1"/>
  <c r="E379" i="3" s="1"/>
  <c r="H379" i="3" l="1"/>
  <c r="C380" i="3"/>
  <c r="G379" i="3"/>
  <c r="I379" i="3" s="1"/>
  <c r="D380" i="3" l="1"/>
  <c r="F380" i="3"/>
  <c r="E380" i="3"/>
  <c r="H380" i="3" s="1"/>
  <c r="G380" i="3" l="1"/>
  <c r="C381" i="3"/>
  <c r="I380" i="3"/>
  <c r="F381" i="3" l="1"/>
  <c r="D381" i="3"/>
  <c r="E381" i="3"/>
  <c r="C382" i="3" s="1"/>
  <c r="D382" i="3" l="1"/>
  <c r="F382" i="3"/>
  <c r="H381" i="3"/>
  <c r="G381" i="3" s="1"/>
  <c r="I381" i="3" s="1"/>
  <c r="E382" i="3" s="1"/>
  <c r="H382" i="3" l="1"/>
  <c r="G382" i="3" s="1"/>
  <c r="I382" i="3" s="1"/>
  <c r="C383" i="3"/>
  <c r="F383" i="3" l="1"/>
  <c r="D383" i="3"/>
  <c r="E383" i="3"/>
  <c r="H383" i="3" l="1"/>
  <c r="G383" i="3" s="1"/>
  <c r="I383" i="3" s="1"/>
  <c r="C384" i="3"/>
  <c r="F384" i="3" l="1"/>
  <c r="E384" i="3"/>
  <c r="C385" i="3" s="1"/>
  <c r="D384" i="3"/>
  <c r="F385" i="3" l="1"/>
  <c r="D385" i="3"/>
  <c r="H384" i="3"/>
  <c r="G384" i="3" s="1"/>
  <c r="I384" i="3" s="1"/>
  <c r="E385" i="3" s="1"/>
  <c r="H385" i="3" l="1"/>
  <c r="C386" i="3"/>
  <c r="G385" i="3"/>
  <c r="I385" i="3" s="1"/>
  <c r="D386" i="3" l="1"/>
  <c r="E386" i="3"/>
  <c r="C387" i="3" s="1"/>
  <c r="F386" i="3"/>
  <c r="F387" i="3" l="1"/>
  <c r="D387" i="3"/>
  <c r="H386" i="3"/>
  <c r="G386" i="3" s="1"/>
  <c r="I386" i="3" s="1"/>
  <c r="E387" i="3" s="1"/>
  <c r="H387" i="3" l="1"/>
  <c r="C388" i="3"/>
  <c r="G387" i="3"/>
  <c r="I387" i="3" s="1"/>
  <c r="D388" i="3" l="1"/>
  <c r="F388" i="3"/>
  <c r="E388" i="3"/>
  <c r="C389" i="3"/>
  <c r="F389" i="3" l="1"/>
  <c r="D389" i="3"/>
  <c r="H388" i="3"/>
  <c r="G388" i="3" s="1"/>
  <c r="I388" i="3" s="1"/>
  <c r="E389" i="3" s="1"/>
  <c r="C390" i="3" l="1"/>
  <c r="H389" i="3"/>
  <c r="G389" i="3" s="1"/>
  <c r="I389" i="3" s="1"/>
  <c r="F390" i="3" l="1"/>
  <c r="E390" i="3"/>
  <c r="H390" i="3" s="1"/>
  <c r="G390" i="3" s="1"/>
  <c r="I390" i="3" s="1"/>
  <c r="C391" i="3"/>
  <c r="D390" i="3"/>
  <c r="F391" i="3" l="1"/>
  <c r="E391" i="3"/>
  <c r="D391" i="3"/>
  <c r="H391" i="3" l="1"/>
  <c r="C14" i="2" l="1"/>
  <c r="C15" i="2" s="1"/>
  <c r="G391" i="3"/>
  <c r="I391" i="3" s="1"/>
</calcChain>
</file>

<file path=xl/sharedStrings.xml><?xml version="1.0" encoding="utf-8"?>
<sst xmlns="http://schemas.openxmlformats.org/spreadsheetml/2006/main" count="25" uniqueCount="25">
  <si>
    <t xml:space="preserve">             TABLEAU D'AMORTISSEMENT</t>
  </si>
  <si>
    <t>Montant du prêt</t>
  </si>
  <si>
    <t>Mensualité</t>
  </si>
  <si>
    <t>Date de début de l'emprunt</t>
  </si>
  <si>
    <t>N° 
Mensualité</t>
  </si>
  <si>
    <t>Date du 
versement</t>
  </si>
  <si>
    <t>Solde
Initial</t>
  </si>
  <si>
    <t>Capital 
Remboursé</t>
  </si>
  <si>
    <t xml:space="preserve">Coût total du prêt </t>
  </si>
  <si>
    <t>Taux effectif global (TEG)</t>
  </si>
  <si>
    <t>Durée d'amortissement du prêt (en mois)</t>
  </si>
  <si>
    <t xml:space="preserve">Intérêts </t>
  </si>
  <si>
    <t xml:space="preserve">Mensualité à payer </t>
  </si>
  <si>
    <t>Coût du crédit (les interets)</t>
  </si>
  <si>
    <t xml:space="preserve"> </t>
  </si>
  <si>
    <t xml:space="preserve">Outil pour simuler votre emprunt </t>
  </si>
  <si>
    <t>Les résultats s'affichent dans les zones grises</t>
  </si>
  <si>
    <t>Capital Restant dû</t>
  </si>
  <si>
    <t>Version : 1.0    Date de mise à jour : 21/09/2018</t>
  </si>
  <si>
    <t>Vous souhaitez obtenir le mot de passe de ce document pour le customiser ou le mettre à votre propre marque ?</t>
  </si>
  <si>
    <t>Obtenez le code pour déverrouiller et modifier ce document comme vous l'entendez.</t>
  </si>
  <si>
    <t>Cliquez ici :</t>
  </si>
  <si>
    <t>https://www.projetentreprise.fr/produit/mot-de-passe-tableau-amortissement-emprunt/</t>
  </si>
  <si>
    <t>(ou recopiez le lien en cas de problème)</t>
  </si>
  <si>
    <t>Remplissez vos données dans les zones vertes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</si>
</sst>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_(&quot;$&quot;* #,##0.00_);_(&quot;$&quot;* \(#,##0.00\);_(&quot;$&quot;* &quot;-&quot;??_);_(@_)"/>
    <numFmt numFmtId="166" formatCode="#,##0.00\ &quot;€&quot;"/>
    <numFmt numFmtId="167" formatCode="dd/mm/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22"/>
      <color theme="0"/>
      <name val="Arial"/>
      <family val="2"/>
    </font>
    <font>
      <b/>
      <sz val="16"/>
      <color rgb="FF215868"/>
      <name val="Arial"/>
      <family val="2"/>
    </font>
    <font>
      <b/>
      <sz val="10"/>
      <color rgb="FF215868"/>
      <name val="Arial"/>
      <family val="2"/>
    </font>
    <font>
      <sz val="11"/>
      <color rgb="FF31849B"/>
      <name val="Arial"/>
      <family val="2"/>
    </font>
    <font>
      <b/>
      <sz val="12"/>
      <color rgb="FFFF9429"/>
      <name val="Arial"/>
      <family val="2"/>
    </font>
    <font>
      <b/>
      <sz val="12"/>
      <color rgb="FF582800"/>
      <name val="Arial"/>
      <family val="2"/>
    </font>
    <font>
      <b/>
      <sz val="14"/>
      <color rgb="FF99003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22"/>
      <color rgb="FF800000"/>
      <name val="Arial"/>
      <family val="2"/>
    </font>
    <font>
      <b/>
      <sz val="24"/>
      <color theme="0"/>
      <name val="Arial"/>
      <family val="2"/>
    </font>
    <font>
      <b/>
      <sz val="24"/>
      <color rgb="FF80000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indexed="52"/>
      <name val="Arial"/>
      <family val="2"/>
    </font>
    <font>
      <b/>
      <sz val="12"/>
      <color theme="7" tint="0.79998168889431442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1"/>
      <color rgb="FF990033"/>
      <name val="Arial"/>
      <family val="2"/>
    </font>
    <font>
      <b/>
      <sz val="10"/>
      <color rgb="FF990033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9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85D"/>
        <bgColor indexed="64"/>
      </patternFill>
    </fill>
    <fill>
      <patternFill patternType="solid">
        <fgColor rgb="FF00BBCC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rgb="FF990033"/>
      </left>
      <right style="hair">
        <color rgb="FF990033"/>
      </right>
      <top style="hair">
        <color rgb="FF990033"/>
      </top>
      <bottom style="hair">
        <color rgb="FF990033"/>
      </bottom>
      <diagonal/>
    </border>
    <border>
      <left style="hair">
        <color rgb="FF990033"/>
      </left>
      <right/>
      <top style="hair">
        <color rgb="FF990033"/>
      </top>
      <bottom style="hair">
        <color rgb="FF990033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" fillId="2" borderId="0"/>
    <xf numFmtId="0" fontId="8" fillId="2" borderId="0"/>
    <xf numFmtId="0" fontId="9" fillId="2" borderId="0"/>
    <xf numFmtId="0" fontId="10" fillId="2" borderId="0">
      <alignment horizontal="left" indent="4"/>
    </xf>
    <xf numFmtId="0" fontId="11" fillId="3" borderId="1" applyNumberFormat="0" applyProtection="0"/>
    <xf numFmtId="166" fontId="5" fillId="4" borderId="1" applyNumberForma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63">
    <xf numFmtId="0" fontId="0" fillId="0" borderId="0" xfId="0"/>
    <xf numFmtId="0" fontId="3" fillId="2" borderId="0" xfId="0" applyFont="1" applyFill="1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/>
    <xf numFmtId="0" fontId="12" fillId="2" borderId="0" xfId="0" applyFont="1" applyFill="1"/>
    <xf numFmtId="0" fontId="14" fillId="2" borderId="0" xfId="0" applyFont="1" applyFill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13" fillId="2" borderId="0" xfId="0" applyFont="1" applyFill="1" applyAlignment="1" applyProtection="1">
      <alignment horizontal="left"/>
      <protection hidden="1"/>
    </xf>
    <xf numFmtId="0" fontId="13" fillId="5" borderId="0" xfId="0" applyFont="1" applyFill="1" applyAlignment="1" applyProtection="1">
      <alignment horizontal="center"/>
      <protection hidden="1"/>
    </xf>
    <xf numFmtId="0" fontId="14" fillId="5" borderId="0" xfId="0" applyFont="1" applyFill="1" applyAlignment="1" applyProtection="1">
      <alignment horizontal="center"/>
      <protection hidden="1"/>
    </xf>
    <xf numFmtId="0" fontId="15" fillId="2" borderId="0" xfId="0" applyFont="1" applyFill="1" applyProtection="1">
      <protection hidden="1"/>
    </xf>
    <xf numFmtId="0" fontId="6" fillId="5" borderId="0" xfId="0" applyFont="1" applyFill="1" applyAlignment="1">
      <alignment horizontal="left" vertical="center"/>
    </xf>
    <xf numFmtId="14" fontId="6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/>
    <xf numFmtId="0" fontId="15" fillId="5" borderId="0" xfId="0" applyFont="1" applyFill="1"/>
    <xf numFmtId="0" fontId="15" fillId="2" borderId="0" xfId="0" applyFont="1" applyFill="1"/>
    <xf numFmtId="0" fontId="15" fillId="5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4" fontId="15" fillId="2" borderId="0" xfId="0" applyNumberFormat="1" applyFont="1" applyFill="1" applyProtection="1">
      <protection hidden="1"/>
    </xf>
    <xf numFmtId="167" fontId="15" fillId="2" borderId="0" xfId="0" applyNumberFormat="1" applyFont="1" applyFill="1" applyAlignment="1" applyProtection="1">
      <alignment horizontal="center"/>
      <protection hidden="1"/>
    </xf>
    <xf numFmtId="0" fontId="15" fillId="2" borderId="0" xfId="0" applyFont="1" applyFill="1" applyBorder="1" applyProtection="1"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 vertical="center"/>
      <protection hidden="1"/>
    </xf>
    <xf numFmtId="0" fontId="6" fillId="5" borderId="2" xfId="0" applyFont="1" applyFill="1" applyBorder="1" applyAlignment="1" applyProtection="1">
      <alignment horizontal="left"/>
      <protection hidden="1"/>
    </xf>
    <xf numFmtId="0" fontId="17" fillId="5" borderId="2" xfId="0" applyFont="1" applyFill="1" applyBorder="1" applyAlignment="1" applyProtection="1">
      <alignment horizontal="left"/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44" fontId="16" fillId="2" borderId="0" xfId="13" applyFont="1" applyFill="1" applyBorder="1" applyProtection="1"/>
    <xf numFmtId="44" fontId="1" fillId="2" borderId="0" xfId="0" applyNumberFormat="1" applyFont="1" applyFill="1"/>
    <xf numFmtId="0" fontId="7" fillId="2" borderId="0" xfId="7" applyFill="1" applyAlignment="1" applyProtection="1">
      <alignment vertical="top"/>
      <protection hidden="1"/>
    </xf>
    <xf numFmtId="0" fontId="4" fillId="2" borderId="0" xfId="4" applyFill="1" applyAlignment="1" applyProtection="1">
      <alignment vertical="top"/>
      <protection hidden="1"/>
    </xf>
    <xf numFmtId="0" fontId="0" fillId="2" borderId="0" xfId="0" applyFill="1" applyAlignment="1" applyProtection="1">
      <alignment vertical="top"/>
      <protection hidden="1"/>
    </xf>
    <xf numFmtId="0" fontId="4" fillId="2" borderId="0" xfId="4" applyFill="1" applyProtection="1">
      <protection hidden="1"/>
    </xf>
    <xf numFmtId="0" fontId="8" fillId="2" borderId="0" xfId="8" applyFill="1" applyProtection="1">
      <protection hidden="1"/>
    </xf>
    <xf numFmtId="0" fontId="0" fillId="2" borderId="0" xfId="0" applyFill="1" applyProtection="1">
      <protection hidden="1"/>
    </xf>
    <xf numFmtId="0" fontId="9" fillId="2" borderId="0" xfId="9" applyFill="1" applyProtection="1">
      <protection hidden="1"/>
    </xf>
    <xf numFmtId="0" fontId="21" fillId="2" borderId="0" xfId="4" applyFont="1" applyFill="1" applyAlignment="1" applyProtection="1">
      <alignment horizontal="left" indent="4"/>
      <protection hidden="1"/>
    </xf>
    <xf numFmtId="0" fontId="10" fillId="2" borderId="0" xfId="10" applyFill="1" applyProtection="1">
      <alignment horizontal="left" indent="4"/>
      <protection hidden="1"/>
    </xf>
    <xf numFmtId="0" fontId="23" fillId="2" borderId="0" xfId="4" applyFont="1" applyFill="1" applyProtection="1">
      <protection hidden="1"/>
    </xf>
    <xf numFmtId="0" fontId="24" fillId="2" borderId="0" xfId="4" applyFont="1" applyFill="1" applyProtection="1">
      <protection hidden="1"/>
    </xf>
    <xf numFmtId="44" fontId="16" fillId="6" borderId="2" xfId="13" applyFont="1" applyFill="1" applyBorder="1" applyProtection="1"/>
    <xf numFmtId="0" fontId="5" fillId="6" borderId="1" xfId="12" applyNumberFormat="1" applyFill="1" applyProtection="1">
      <protection hidden="1"/>
    </xf>
    <xf numFmtId="0" fontId="15" fillId="6" borderId="0" xfId="0" applyFont="1" applyFill="1" applyAlignment="1" applyProtection="1">
      <alignment horizontal="center"/>
      <protection hidden="1"/>
    </xf>
    <xf numFmtId="167" fontId="15" fillId="6" borderId="0" xfId="0" applyNumberFormat="1" applyFont="1" applyFill="1" applyAlignment="1" applyProtection="1">
      <alignment horizontal="center"/>
      <protection hidden="1"/>
    </xf>
    <xf numFmtId="4" fontId="15" fillId="6" borderId="0" xfId="0" applyNumberFormat="1" applyFont="1" applyFill="1" applyProtection="1">
      <protection hidden="1"/>
    </xf>
    <xf numFmtId="0" fontId="20" fillId="2" borderId="0" xfId="0" applyFont="1" applyFill="1" applyAlignment="1" applyProtection="1">
      <alignment horizontal="center"/>
      <protection hidden="1"/>
    </xf>
    <xf numFmtId="0" fontId="19" fillId="2" borderId="0" xfId="0" applyFont="1" applyFill="1" applyProtection="1">
      <protection hidden="1"/>
    </xf>
    <xf numFmtId="4" fontId="19" fillId="2" borderId="0" xfId="0" applyNumberFormat="1" applyFont="1" applyFill="1" applyProtection="1">
      <protection hidden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25" fillId="2" borderId="0" xfId="9" applyFont="1" applyFill="1" applyProtection="1">
      <protection hidden="1"/>
    </xf>
    <xf numFmtId="0" fontId="26" fillId="2" borderId="0" xfId="4" applyFont="1" applyFill="1" applyProtection="1">
      <protection hidden="1"/>
    </xf>
    <xf numFmtId="0" fontId="29" fillId="2" borderId="0" xfId="0" applyFont="1" applyFill="1"/>
    <xf numFmtId="0" fontId="27" fillId="2" borderId="0" xfId="0" applyFont="1" applyFill="1"/>
    <xf numFmtId="0" fontId="30" fillId="2" borderId="0" xfId="0" applyFont="1" applyFill="1"/>
    <xf numFmtId="0" fontId="31" fillId="2" borderId="0" xfId="9" applyFont="1" applyFill="1" applyProtection="1">
      <protection hidden="1"/>
    </xf>
    <xf numFmtId="0" fontId="22" fillId="7" borderId="1" xfId="11" applyFont="1" applyFill="1" applyProtection="1">
      <protection locked="0"/>
    </xf>
    <xf numFmtId="44" fontId="18" fillId="7" borderId="2" xfId="13" applyFont="1" applyFill="1" applyBorder="1" applyProtection="1">
      <protection locked="0"/>
    </xf>
    <xf numFmtId="9" fontId="18" fillId="7" borderId="2" xfId="14" applyFont="1" applyFill="1" applyBorder="1" applyProtection="1">
      <protection locked="0"/>
    </xf>
    <xf numFmtId="0" fontId="18" fillId="7" borderId="2" xfId="13" applyNumberFormat="1" applyFont="1" applyFill="1" applyBorder="1" applyProtection="1">
      <protection locked="0"/>
    </xf>
    <xf numFmtId="14" fontId="18" fillId="7" borderId="2" xfId="13" applyNumberFormat="1" applyFont="1" applyFill="1" applyBorder="1" applyProtection="1">
      <protection locked="0"/>
    </xf>
    <xf numFmtId="0" fontId="28" fillId="2" borderId="0" xfId="15" applyFill="1" applyAlignment="1">
      <alignment horizontal="left"/>
    </xf>
  </cellXfs>
  <cellStyles count="16">
    <cellStyle name="Bleu Clair" xfId="12"/>
    <cellStyle name="Jaune" xfId="11"/>
    <cellStyle name="Lien hypertexte" xfId="15" builtinId="8"/>
    <cellStyle name="Milliers 2" xfId="5"/>
    <cellStyle name="Monétaire" xfId="13" builtinId="4"/>
    <cellStyle name="Monétaire 2" xfId="1"/>
    <cellStyle name="Normal" xfId="0" builtinId="0"/>
    <cellStyle name="Normal 2" xfId="2"/>
    <cellStyle name="Normal 3" xfId="4"/>
    <cellStyle name="Pourcentage" xfId="14" builtinId="5"/>
    <cellStyle name="Pourcentage 2" xfId="3"/>
    <cellStyle name="Texte Aide" xfId="9"/>
    <cellStyle name="Texte gras Aide" xfId="8"/>
    <cellStyle name="Titre 2 aide" xfId="10"/>
    <cellStyle name="Titre Aide" xfId="7"/>
    <cellStyle name="Währung" xfId="6"/>
  </cellStyles>
  <dxfs count="1">
    <dxf>
      <fill>
        <patternFill patternType="solid">
          <bgColor rgb="FFDD8787"/>
        </patternFill>
      </fill>
    </dxf>
  </dxfs>
  <tableStyles count="4" defaultTableStyle="TableStyleMedium2" defaultPivotStyle="PivotStyleLight16">
    <tableStyle name="Style de tableau 1" pivot="0" count="0"/>
    <tableStyle name="Style de tableau 2" pivot="0" count="1">
      <tableStyleElement type="wholeTable" dxfId="0"/>
    </tableStyle>
    <tableStyle name="Style de tableau 3" pivot="0" count="0"/>
    <tableStyle name="Style de tableau 4" pivot="0" count="0"/>
  </tableStyles>
  <colors>
    <mruColors>
      <color rgb="FF990033"/>
      <color rgb="FF800000"/>
      <color rgb="FFF9DFDF"/>
      <color rgb="FF990000"/>
      <color rgb="FFFF8FB4"/>
      <color rgb="FF00C0B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'TABLEAU D''AMORTISSEMENT '!$G$4</c:f>
              <c:strCache>
                <c:ptCount val="1"/>
                <c:pt idx="0">
                  <c:v>Capital 
Remboursé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'TABLEAU D''AMORTISSEMENT '!$D$5:$D$391</c:f>
              <c:strCache>
                <c:ptCount val="36"/>
                <c:pt idx="0">
                  <c:v>01/02/18</c:v>
                </c:pt>
                <c:pt idx="1">
                  <c:v>01/03/18</c:v>
                </c:pt>
                <c:pt idx="2">
                  <c:v>01/04/18</c:v>
                </c:pt>
                <c:pt idx="3">
                  <c:v>01/05/18</c:v>
                </c:pt>
                <c:pt idx="4">
                  <c:v>01/06/18</c:v>
                </c:pt>
                <c:pt idx="5">
                  <c:v>01/07/18</c:v>
                </c:pt>
                <c:pt idx="6">
                  <c:v>01/08/18</c:v>
                </c:pt>
                <c:pt idx="7">
                  <c:v>01/09/18</c:v>
                </c:pt>
                <c:pt idx="8">
                  <c:v>01/10/18</c:v>
                </c:pt>
                <c:pt idx="9">
                  <c:v>01/11/18</c:v>
                </c:pt>
                <c:pt idx="10">
                  <c:v>01/12/18</c:v>
                </c:pt>
                <c:pt idx="11">
                  <c:v>01/01/19</c:v>
                </c:pt>
                <c:pt idx="12">
                  <c:v>01/02/19</c:v>
                </c:pt>
                <c:pt idx="13">
                  <c:v>01/03/19</c:v>
                </c:pt>
                <c:pt idx="14">
                  <c:v>01/04/19</c:v>
                </c:pt>
                <c:pt idx="15">
                  <c:v>01/05/19</c:v>
                </c:pt>
                <c:pt idx="16">
                  <c:v>01/06/19</c:v>
                </c:pt>
                <c:pt idx="17">
                  <c:v>01/07/19</c:v>
                </c:pt>
                <c:pt idx="18">
                  <c:v>01/08/19</c:v>
                </c:pt>
                <c:pt idx="19">
                  <c:v>01/09/19</c:v>
                </c:pt>
                <c:pt idx="20">
                  <c:v>01/10/19</c:v>
                </c:pt>
                <c:pt idx="21">
                  <c:v>01/11/19</c:v>
                </c:pt>
                <c:pt idx="22">
                  <c:v>01/12/19</c:v>
                </c:pt>
                <c:pt idx="23">
                  <c:v>01/01/20</c:v>
                </c:pt>
                <c:pt idx="24">
                  <c:v>01/02/20</c:v>
                </c:pt>
                <c:pt idx="25">
                  <c:v>01/03/20</c:v>
                </c:pt>
                <c:pt idx="26">
                  <c:v>01/04/20</c:v>
                </c:pt>
                <c:pt idx="27">
                  <c:v>01/05/20</c:v>
                </c:pt>
                <c:pt idx="28">
                  <c:v>01/06/20</c:v>
                </c:pt>
                <c:pt idx="29">
                  <c:v>01/07/20</c:v>
                </c:pt>
                <c:pt idx="30">
                  <c:v>01/08/20</c:v>
                </c:pt>
                <c:pt idx="31">
                  <c:v>01/09/20</c:v>
                </c:pt>
                <c:pt idx="32">
                  <c:v>01/10/20</c:v>
                </c:pt>
                <c:pt idx="33">
                  <c:v>01/11/20</c:v>
                </c:pt>
                <c:pt idx="34">
                  <c:v>01/12/20</c:v>
                </c:pt>
                <c:pt idx="35">
                  <c:v>01/01/21</c:v>
                </c:pt>
              </c:strCache>
            </c:strRef>
          </c:cat>
          <c:val>
            <c:numRef>
              <c:f>'TABLEAU D''AMORTISSEMENT '!$G$5:$G$391</c:f>
              <c:numCache>
                <c:formatCode>#,##0.00</c:formatCode>
                <c:ptCount val="387"/>
                <c:pt idx="0">
                  <c:v>2580.4230437998813</c:v>
                </c:pt>
                <c:pt idx="1">
                  <c:v>2591.1748064823805</c:v>
                </c:pt>
                <c:pt idx="2">
                  <c:v>2601.9713681760572</c:v>
                </c:pt>
                <c:pt idx="3">
                  <c:v>2612.8129155434572</c:v>
                </c:pt>
                <c:pt idx="4">
                  <c:v>2623.6996360248886</c:v>
                </c:pt>
                <c:pt idx="5">
                  <c:v>2634.6317178416589</c:v>
                </c:pt>
                <c:pt idx="6">
                  <c:v>2645.6093499993326</c:v>
                </c:pt>
                <c:pt idx="7">
                  <c:v>2656.6327222909963</c:v>
                </c:pt>
                <c:pt idx="8">
                  <c:v>2667.7020253005421</c:v>
                </c:pt>
                <c:pt idx="9">
                  <c:v>2678.8174504059612</c:v>
                </c:pt>
                <c:pt idx="10">
                  <c:v>2689.9791897826526</c:v>
                </c:pt>
                <c:pt idx="11">
                  <c:v>2701.1874364067471</c:v>
                </c:pt>
                <c:pt idx="12">
                  <c:v>2712.4423840584418</c:v>
                </c:pt>
                <c:pt idx="13">
                  <c:v>2723.7442273253519</c:v>
                </c:pt>
                <c:pt idx="14">
                  <c:v>2735.0931616058742</c:v>
                </c:pt>
                <c:pt idx="15">
                  <c:v>2746.4893831125655</c:v>
                </c:pt>
                <c:pt idx="16">
                  <c:v>2757.9330888755344</c:v>
                </c:pt>
                <c:pt idx="17">
                  <c:v>2769.424476745849</c:v>
                </c:pt>
                <c:pt idx="18">
                  <c:v>2780.9637453989567</c:v>
                </c:pt>
                <c:pt idx="19">
                  <c:v>2792.5510943381191</c:v>
                </c:pt>
                <c:pt idx="20">
                  <c:v>2804.1867238978612</c:v>
                </c:pt>
                <c:pt idx="21">
                  <c:v>2815.8708352474355</c:v>
                </c:pt>
                <c:pt idx="22">
                  <c:v>2827.6036303943001</c:v>
                </c:pt>
                <c:pt idx="23">
                  <c:v>2839.3853121876095</c:v>
                </c:pt>
                <c:pt idx="24">
                  <c:v>2851.2160843217248</c:v>
                </c:pt>
                <c:pt idx="25">
                  <c:v>2863.0961513397319</c:v>
                </c:pt>
                <c:pt idx="26">
                  <c:v>2875.0257186369809</c:v>
                </c:pt>
                <c:pt idx="27">
                  <c:v>2887.0049924646346</c:v>
                </c:pt>
                <c:pt idx="28">
                  <c:v>2899.0341799332373</c:v>
                </c:pt>
                <c:pt idx="29">
                  <c:v>2911.1134890162925</c:v>
                </c:pt>
                <c:pt idx="30">
                  <c:v>2923.2431285538605</c:v>
                </c:pt>
                <c:pt idx="31">
                  <c:v>2935.4233082561682</c:v>
                </c:pt>
                <c:pt idx="32">
                  <c:v>2947.6542387072354</c:v>
                </c:pt>
                <c:pt idx="33">
                  <c:v>2959.9361313685158</c:v>
                </c:pt>
                <c:pt idx="34">
                  <c:v>2972.2691985825513</c:v>
                </c:pt>
                <c:pt idx="35">
                  <c:v>2984.6536535766454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45-4137-9692-DC8E4D9AE540}"/>
            </c:ext>
          </c:extLst>
        </c:ser>
        <c:ser>
          <c:idx val="2"/>
          <c:order val="1"/>
          <c:tx>
            <c:strRef>
              <c:f>'TABLEAU D''AMORTISSEMENT '!$H$4</c:f>
              <c:strCache>
                <c:ptCount val="1"/>
                <c:pt idx="0">
                  <c:v>Intérêts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'TABLEAU D''AMORTISSEMENT '!$D$5:$D$391</c:f>
              <c:strCache>
                <c:ptCount val="36"/>
                <c:pt idx="0">
                  <c:v>01/02/18</c:v>
                </c:pt>
                <c:pt idx="1">
                  <c:v>01/03/18</c:v>
                </c:pt>
                <c:pt idx="2">
                  <c:v>01/04/18</c:v>
                </c:pt>
                <c:pt idx="3">
                  <c:v>01/05/18</c:v>
                </c:pt>
                <c:pt idx="4">
                  <c:v>01/06/18</c:v>
                </c:pt>
                <c:pt idx="5">
                  <c:v>01/07/18</c:v>
                </c:pt>
                <c:pt idx="6">
                  <c:v>01/08/18</c:v>
                </c:pt>
                <c:pt idx="7">
                  <c:v>01/09/18</c:v>
                </c:pt>
                <c:pt idx="8">
                  <c:v>01/10/18</c:v>
                </c:pt>
                <c:pt idx="9">
                  <c:v>01/11/18</c:v>
                </c:pt>
                <c:pt idx="10">
                  <c:v>01/12/18</c:v>
                </c:pt>
                <c:pt idx="11">
                  <c:v>01/01/19</c:v>
                </c:pt>
                <c:pt idx="12">
                  <c:v>01/02/19</c:v>
                </c:pt>
                <c:pt idx="13">
                  <c:v>01/03/19</c:v>
                </c:pt>
                <c:pt idx="14">
                  <c:v>01/04/19</c:v>
                </c:pt>
                <c:pt idx="15">
                  <c:v>01/05/19</c:v>
                </c:pt>
                <c:pt idx="16">
                  <c:v>01/06/19</c:v>
                </c:pt>
                <c:pt idx="17">
                  <c:v>01/07/19</c:v>
                </c:pt>
                <c:pt idx="18">
                  <c:v>01/08/19</c:v>
                </c:pt>
                <c:pt idx="19">
                  <c:v>01/09/19</c:v>
                </c:pt>
                <c:pt idx="20">
                  <c:v>01/10/19</c:v>
                </c:pt>
                <c:pt idx="21">
                  <c:v>01/11/19</c:v>
                </c:pt>
                <c:pt idx="22">
                  <c:v>01/12/19</c:v>
                </c:pt>
                <c:pt idx="23">
                  <c:v>01/01/20</c:v>
                </c:pt>
                <c:pt idx="24">
                  <c:v>01/02/20</c:v>
                </c:pt>
                <c:pt idx="25">
                  <c:v>01/03/20</c:v>
                </c:pt>
                <c:pt idx="26">
                  <c:v>01/04/20</c:v>
                </c:pt>
                <c:pt idx="27">
                  <c:v>01/05/20</c:v>
                </c:pt>
                <c:pt idx="28">
                  <c:v>01/06/20</c:v>
                </c:pt>
                <c:pt idx="29">
                  <c:v>01/07/20</c:v>
                </c:pt>
                <c:pt idx="30">
                  <c:v>01/08/20</c:v>
                </c:pt>
                <c:pt idx="31">
                  <c:v>01/09/20</c:v>
                </c:pt>
                <c:pt idx="32">
                  <c:v>01/10/20</c:v>
                </c:pt>
                <c:pt idx="33">
                  <c:v>01/11/20</c:v>
                </c:pt>
                <c:pt idx="34">
                  <c:v>01/12/20</c:v>
                </c:pt>
                <c:pt idx="35">
                  <c:v>01/01/21</c:v>
                </c:pt>
              </c:strCache>
            </c:strRef>
          </c:cat>
          <c:val>
            <c:numRef>
              <c:f>'TABLEAU D''AMORTISSEMENT '!$H$5:$H$391</c:f>
              <c:numCache>
                <c:formatCode>#,##0.00</c:formatCode>
                <c:ptCount val="387"/>
                <c:pt idx="0">
                  <c:v>416.66666666666669</c:v>
                </c:pt>
                <c:pt idx="1">
                  <c:v>405.91490398416721</c:v>
                </c:pt>
                <c:pt idx="2">
                  <c:v>395.1183422904906</c:v>
                </c:pt>
                <c:pt idx="3">
                  <c:v>384.27679492309039</c:v>
                </c:pt>
                <c:pt idx="4">
                  <c:v>373.39007444165924</c:v>
                </c:pt>
                <c:pt idx="5">
                  <c:v>362.4579926248889</c:v>
                </c:pt>
                <c:pt idx="6">
                  <c:v>351.48036046721535</c:v>
                </c:pt>
                <c:pt idx="7">
                  <c:v>340.45698817555143</c:v>
                </c:pt>
                <c:pt idx="8">
                  <c:v>329.38768516600567</c:v>
                </c:pt>
                <c:pt idx="9">
                  <c:v>318.27226006058669</c:v>
                </c:pt>
                <c:pt idx="10">
                  <c:v>307.11052068389523</c:v>
                </c:pt>
                <c:pt idx="11">
                  <c:v>295.90227405980085</c:v>
                </c:pt>
                <c:pt idx="12">
                  <c:v>284.64732640810604</c:v>
                </c:pt>
                <c:pt idx="13">
                  <c:v>273.34548314119593</c:v>
                </c:pt>
                <c:pt idx="14">
                  <c:v>261.99654886067361</c:v>
                </c:pt>
                <c:pt idx="15">
                  <c:v>250.60032735398246</c:v>
                </c:pt>
                <c:pt idx="16">
                  <c:v>239.15662159101342</c:v>
                </c:pt>
                <c:pt idx="17">
                  <c:v>227.66523372069869</c:v>
                </c:pt>
                <c:pt idx="18">
                  <c:v>216.12596506759098</c:v>
                </c:pt>
                <c:pt idx="19">
                  <c:v>204.53861612842866</c:v>
                </c:pt>
                <c:pt idx="20">
                  <c:v>192.90298656868652</c:v>
                </c:pt>
                <c:pt idx="21">
                  <c:v>181.21887521911211</c:v>
                </c:pt>
                <c:pt idx="22">
                  <c:v>169.4860800722478</c:v>
                </c:pt>
                <c:pt idx="23">
                  <c:v>157.70439827893819</c:v>
                </c:pt>
                <c:pt idx="24">
                  <c:v>145.87362614482313</c:v>
                </c:pt>
                <c:pt idx="25">
                  <c:v>133.99355912681597</c:v>
                </c:pt>
                <c:pt idx="26">
                  <c:v>122.06399182956709</c:v>
                </c:pt>
                <c:pt idx="27">
                  <c:v>110.084718001913</c:v>
                </c:pt>
                <c:pt idx="28">
                  <c:v>98.055530533310346</c:v>
                </c:pt>
                <c:pt idx="29">
                  <c:v>85.976221450255196</c:v>
                </c:pt>
                <c:pt idx="30">
                  <c:v>73.846581912687313</c:v>
                </c:pt>
                <c:pt idx="31">
                  <c:v>61.666402210379552</c:v>
                </c:pt>
                <c:pt idx="32">
                  <c:v>49.435471759312186</c:v>
                </c:pt>
                <c:pt idx="33">
                  <c:v>37.15357909803204</c:v>
                </c:pt>
                <c:pt idx="34">
                  <c:v>24.820511883996556</c:v>
                </c:pt>
                <c:pt idx="35">
                  <c:v>12.43605688990259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45-4137-9692-DC8E4D9A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68320832"/>
        <c:axId val="486794040"/>
      </c:barChart>
      <c:lineChart>
        <c:grouping val="standard"/>
        <c:varyColors val="0"/>
        <c:ser>
          <c:idx val="0"/>
          <c:order val="2"/>
          <c:tx>
            <c:strRef>
              <c:f>'TABLEAU D''AMORTISSEMENT '!$F$4</c:f>
              <c:strCache>
                <c:ptCount val="1"/>
                <c:pt idx="0">
                  <c:v>Mensualité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'TABLEAU D''AMORTISSEMENT '!$D$5:$D$391</c:f>
              <c:strCache>
                <c:ptCount val="36"/>
                <c:pt idx="0">
                  <c:v>01/02/18</c:v>
                </c:pt>
                <c:pt idx="1">
                  <c:v>01/03/18</c:v>
                </c:pt>
                <c:pt idx="2">
                  <c:v>01/04/18</c:v>
                </c:pt>
                <c:pt idx="3">
                  <c:v>01/05/18</c:v>
                </c:pt>
                <c:pt idx="4">
                  <c:v>01/06/18</c:v>
                </c:pt>
                <c:pt idx="5">
                  <c:v>01/07/18</c:v>
                </c:pt>
                <c:pt idx="6">
                  <c:v>01/08/18</c:v>
                </c:pt>
                <c:pt idx="7">
                  <c:v>01/09/18</c:v>
                </c:pt>
                <c:pt idx="8">
                  <c:v>01/10/18</c:v>
                </c:pt>
                <c:pt idx="9">
                  <c:v>01/11/18</c:v>
                </c:pt>
                <c:pt idx="10">
                  <c:v>01/12/18</c:v>
                </c:pt>
                <c:pt idx="11">
                  <c:v>01/01/19</c:v>
                </c:pt>
                <c:pt idx="12">
                  <c:v>01/02/19</c:v>
                </c:pt>
                <c:pt idx="13">
                  <c:v>01/03/19</c:v>
                </c:pt>
                <c:pt idx="14">
                  <c:v>01/04/19</c:v>
                </c:pt>
                <c:pt idx="15">
                  <c:v>01/05/19</c:v>
                </c:pt>
                <c:pt idx="16">
                  <c:v>01/06/19</c:v>
                </c:pt>
                <c:pt idx="17">
                  <c:v>01/07/19</c:v>
                </c:pt>
                <c:pt idx="18">
                  <c:v>01/08/19</c:v>
                </c:pt>
                <c:pt idx="19">
                  <c:v>01/09/19</c:v>
                </c:pt>
                <c:pt idx="20">
                  <c:v>01/10/19</c:v>
                </c:pt>
                <c:pt idx="21">
                  <c:v>01/11/19</c:v>
                </c:pt>
                <c:pt idx="22">
                  <c:v>01/12/19</c:v>
                </c:pt>
                <c:pt idx="23">
                  <c:v>01/01/20</c:v>
                </c:pt>
                <c:pt idx="24">
                  <c:v>01/02/20</c:v>
                </c:pt>
                <c:pt idx="25">
                  <c:v>01/03/20</c:v>
                </c:pt>
                <c:pt idx="26">
                  <c:v>01/04/20</c:v>
                </c:pt>
                <c:pt idx="27">
                  <c:v>01/05/20</c:v>
                </c:pt>
                <c:pt idx="28">
                  <c:v>01/06/20</c:v>
                </c:pt>
                <c:pt idx="29">
                  <c:v>01/07/20</c:v>
                </c:pt>
                <c:pt idx="30">
                  <c:v>01/08/20</c:v>
                </c:pt>
                <c:pt idx="31">
                  <c:v>01/09/20</c:v>
                </c:pt>
                <c:pt idx="32">
                  <c:v>01/10/20</c:v>
                </c:pt>
                <c:pt idx="33">
                  <c:v>01/11/20</c:v>
                </c:pt>
                <c:pt idx="34">
                  <c:v>01/12/20</c:v>
                </c:pt>
                <c:pt idx="35">
                  <c:v>01/01/21</c:v>
                </c:pt>
              </c:strCache>
            </c:strRef>
          </c:cat>
          <c:val>
            <c:numRef>
              <c:f>'TABLEAU D''AMORTISSEMENT '!$F$5:$F$391</c:f>
              <c:numCache>
                <c:formatCode>#,##0.00</c:formatCode>
                <c:ptCount val="387"/>
                <c:pt idx="0">
                  <c:v>2997.0897104665478</c:v>
                </c:pt>
                <c:pt idx="1">
                  <c:v>2997.0897104665478</c:v>
                </c:pt>
                <c:pt idx="2">
                  <c:v>2997.0897104665478</c:v>
                </c:pt>
                <c:pt idx="3">
                  <c:v>2997.0897104665478</c:v>
                </c:pt>
                <c:pt idx="4">
                  <c:v>2997.0897104665478</c:v>
                </c:pt>
                <c:pt idx="5">
                  <c:v>2997.0897104665478</c:v>
                </c:pt>
                <c:pt idx="6">
                  <c:v>2997.0897104665478</c:v>
                </c:pt>
                <c:pt idx="7">
                  <c:v>2997.0897104665478</c:v>
                </c:pt>
                <c:pt idx="8">
                  <c:v>2997.0897104665478</c:v>
                </c:pt>
                <c:pt idx="9">
                  <c:v>2997.0897104665478</c:v>
                </c:pt>
                <c:pt idx="10">
                  <c:v>2997.0897104665478</c:v>
                </c:pt>
                <c:pt idx="11">
                  <c:v>2997.0897104665478</c:v>
                </c:pt>
                <c:pt idx="12">
                  <c:v>2997.0897104665478</c:v>
                </c:pt>
                <c:pt idx="13">
                  <c:v>2997.0897104665478</c:v>
                </c:pt>
                <c:pt idx="14">
                  <c:v>2997.0897104665478</c:v>
                </c:pt>
                <c:pt idx="15">
                  <c:v>2997.0897104665478</c:v>
                </c:pt>
                <c:pt idx="16">
                  <c:v>2997.0897104665478</c:v>
                </c:pt>
                <c:pt idx="17">
                  <c:v>2997.0897104665478</c:v>
                </c:pt>
                <c:pt idx="18">
                  <c:v>2997.0897104665478</c:v>
                </c:pt>
                <c:pt idx="19">
                  <c:v>2997.0897104665478</c:v>
                </c:pt>
                <c:pt idx="20">
                  <c:v>2997.0897104665478</c:v>
                </c:pt>
                <c:pt idx="21">
                  <c:v>2997.0897104665478</c:v>
                </c:pt>
                <c:pt idx="22">
                  <c:v>2997.0897104665478</c:v>
                </c:pt>
                <c:pt idx="23">
                  <c:v>2997.0897104665478</c:v>
                </c:pt>
                <c:pt idx="24">
                  <c:v>2997.0897104665478</c:v>
                </c:pt>
                <c:pt idx="25">
                  <c:v>2997.0897104665478</c:v>
                </c:pt>
                <c:pt idx="26">
                  <c:v>2997.0897104665478</c:v>
                </c:pt>
                <c:pt idx="27">
                  <c:v>2997.0897104665478</c:v>
                </c:pt>
                <c:pt idx="28">
                  <c:v>2997.0897104665478</c:v>
                </c:pt>
                <c:pt idx="29">
                  <c:v>2997.0897104665478</c:v>
                </c:pt>
                <c:pt idx="30">
                  <c:v>2997.0897104665478</c:v>
                </c:pt>
                <c:pt idx="31">
                  <c:v>2997.0897104665478</c:v>
                </c:pt>
                <c:pt idx="32">
                  <c:v>2997.0897104665478</c:v>
                </c:pt>
                <c:pt idx="33">
                  <c:v>2997.0897104665478</c:v>
                </c:pt>
                <c:pt idx="34">
                  <c:v>2997.0897104665478</c:v>
                </c:pt>
                <c:pt idx="35">
                  <c:v>2997.0897104665478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E45-4137-9692-DC8E4D9AE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6796000"/>
        <c:axId val="486794824"/>
      </c:lineChart>
      <c:dateAx>
        <c:axId val="568320832"/>
        <c:scaling>
          <c:orientation val="minMax"/>
        </c:scaling>
        <c:delete val="0"/>
        <c:axPos val="b"/>
        <c:numFmt formatCode="dd/mm/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6794040"/>
        <c:crosses val="autoZero"/>
        <c:auto val="1"/>
        <c:lblOffset val="100"/>
        <c:baseTimeUnit val="months"/>
      </c:dateAx>
      <c:valAx>
        <c:axId val="48679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8320832"/>
        <c:crosses val="autoZero"/>
        <c:crossBetween val="between"/>
      </c:valAx>
      <c:valAx>
        <c:axId val="486794824"/>
        <c:scaling>
          <c:orientation val="minMax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6796000"/>
        <c:crosses val="max"/>
        <c:crossBetween val="between"/>
      </c:valAx>
      <c:dateAx>
        <c:axId val="48679600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;@" sourceLinked="1"/>
        <c:majorTickMark val="out"/>
        <c:minorTickMark val="none"/>
        <c:tickLblPos val="nextTo"/>
        <c:crossAx val="48679482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" TargetMode="External"/><Relationship Id="rId2" Type="http://schemas.openxmlformats.org/officeDocument/2006/relationships/image" Target="../media/image4.jpeg"/><Relationship Id="rId1" Type="http://schemas.openxmlformats.org/officeDocument/2006/relationships/hyperlink" Target="#'Page d''acceuil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hyperlink" Target="#'Page d''acceuil'!A1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hyperlink" Target="https://www.creerentreprise.fr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hyperlink" Target="#'Page d''acceuil'!A1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750095</xdr:rowOff>
    </xdr:from>
    <xdr:to>
      <xdr:col>0</xdr:col>
      <xdr:colOff>7369967</xdr:colOff>
      <xdr:row>16</xdr:row>
      <xdr:rowOff>290384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329CEF30-C05A-4962-8B12-9676C57EF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50095"/>
          <a:ext cx="7369967" cy="46194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727982</xdr:rowOff>
    </xdr:from>
    <xdr:to>
      <xdr:col>1</xdr:col>
      <xdr:colOff>4318</xdr:colOff>
      <xdr:row>17</xdr:row>
      <xdr:rowOff>13606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F74125CC-E53C-48E9-A119-AE4D37987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7982"/>
          <a:ext cx="8467961" cy="5313588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2286000</xdr:colOff>
      <xdr:row>16</xdr:row>
      <xdr:rowOff>200026</xdr:rowOff>
    </xdr:from>
    <xdr:to>
      <xdr:col>1</xdr:col>
      <xdr:colOff>4200524</xdr:colOff>
      <xdr:row>16</xdr:row>
      <xdr:rowOff>793528</xdr:rowOff>
    </xdr:to>
    <xdr:pic>
      <xdr:nvPicPr>
        <xdr:cNvPr id="7" name="Imag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DC6239B5-29C8-44AE-94B2-E5275CD90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50" y="5286376"/>
          <a:ext cx="1914524" cy="593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0</xdr:row>
      <xdr:rowOff>95250</xdr:rowOff>
    </xdr:from>
    <xdr:to>
      <xdr:col>7</xdr:col>
      <xdr:colOff>400050</xdr:colOff>
      <xdr:row>1</xdr:row>
      <xdr:rowOff>57150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F838FDF-765C-4DEC-B2BB-3223ECB29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95250"/>
          <a:ext cx="657225" cy="657225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0</xdr:row>
      <xdr:rowOff>114301</xdr:rowOff>
    </xdr:from>
    <xdr:to>
      <xdr:col>6</xdr:col>
      <xdr:colOff>676275</xdr:colOff>
      <xdr:row>1</xdr:row>
      <xdr:rowOff>151258</xdr:rowOff>
    </xdr:to>
    <xdr:pic>
      <xdr:nvPicPr>
        <xdr:cNvPr id="5" name="Imag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69D73A68-0C1B-434D-9D14-5B546759D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114301"/>
          <a:ext cx="2362200" cy="7322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8</xdr:row>
      <xdr:rowOff>76201</xdr:rowOff>
    </xdr:from>
    <xdr:to>
      <xdr:col>21</xdr:col>
      <xdr:colOff>85725</xdr:colOff>
      <xdr:row>33</xdr:row>
      <xdr:rowOff>19051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F371F526-4AB7-4E6F-ACF2-6E6F7475D6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552450</xdr:colOff>
      <xdr:row>0</xdr:row>
      <xdr:rowOff>85725</xdr:rowOff>
    </xdr:from>
    <xdr:to>
      <xdr:col>14</xdr:col>
      <xdr:colOff>57150</xdr:colOff>
      <xdr:row>5</xdr:row>
      <xdr:rowOff>161925</xdr:rowOff>
    </xdr:to>
    <xdr:pic>
      <xdr:nvPicPr>
        <xdr:cNvPr id="3" name="Imag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B16D2E0-4F93-447D-893A-9332AFD50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85725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752474</xdr:colOff>
      <xdr:row>0</xdr:row>
      <xdr:rowOff>85725</xdr:rowOff>
    </xdr:from>
    <xdr:to>
      <xdr:col>12</xdr:col>
      <xdr:colOff>247649</xdr:colOff>
      <xdr:row>5</xdr:row>
      <xdr:rowOff>157829</xdr:rowOff>
    </xdr:to>
    <xdr:pic>
      <xdr:nvPicPr>
        <xdr:cNvPr id="4" name="Imag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C94AB16-F381-40AF-9EC9-675F75348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4" y="85725"/>
          <a:ext cx="3305175" cy="10246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419100</xdr:colOff>
      <xdr:row>5</xdr:row>
      <xdr:rowOff>95250</xdr:rowOff>
    </xdr:from>
    <xdr:to>
      <xdr:col>12</xdr:col>
      <xdr:colOff>609600</xdr:colOff>
      <xdr:row>13</xdr:row>
      <xdr:rowOff>19050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E16C5FE-C690-4A35-820C-435E74DD7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1123950"/>
          <a:ext cx="4762500" cy="1476375"/>
        </a:xfrm>
        <a:prstGeom prst="rect">
          <a:avLst/>
        </a:prstGeom>
      </xdr:spPr>
    </xdr:pic>
    <xdr:clientData/>
  </xdr:twoCellAnchor>
  <xdr:twoCellAnchor editAs="oneCell">
    <xdr:from>
      <xdr:col>13</xdr:col>
      <xdr:colOff>219076</xdr:colOff>
      <xdr:row>5</xdr:row>
      <xdr:rowOff>28575</xdr:rowOff>
    </xdr:from>
    <xdr:to>
      <xdr:col>15</xdr:col>
      <xdr:colOff>66676</xdr:colOff>
      <xdr:row>12</xdr:row>
      <xdr:rowOff>38100</xdr:rowOff>
    </xdr:to>
    <xdr:pic>
      <xdr:nvPicPr>
        <xdr:cNvPr id="6" name="Imag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584E6963-0AA2-4BF2-8277-D7757890F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5076" y="1057275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5</xdr:row>
      <xdr:rowOff>95250</xdr:rowOff>
    </xdr:from>
    <xdr:to>
      <xdr:col>12</xdr:col>
      <xdr:colOff>609600</xdr:colOff>
      <xdr:row>13</xdr:row>
      <xdr:rowOff>19050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FBECD8F5-B098-4077-A9DE-B961759B6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1123950"/>
          <a:ext cx="4762500" cy="1476375"/>
        </a:xfrm>
        <a:prstGeom prst="rect">
          <a:avLst/>
        </a:prstGeom>
      </xdr:spPr>
    </xdr:pic>
    <xdr:clientData/>
  </xdr:twoCellAnchor>
  <xdr:twoCellAnchor editAs="oneCell">
    <xdr:from>
      <xdr:col>13</xdr:col>
      <xdr:colOff>219076</xdr:colOff>
      <xdr:row>5</xdr:row>
      <xdr:rowOff>28575</xdr:rowOff>
    </xdr:from>
    <xdr:to>
      <xdr:col>15</xdr:col>
      <xdr:colOff>66676</xdr:colOff>
      <xdr:row>12</xdr:row>
      <xdr:rowOff>38100</xdr:rowOff>
    </xdr:to>
    <xdr:pic>
      <xdr:nvPicPr>
        <xdr:cNvPr id="9" name="Imag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D942BB90-255C-4074-BD5E-A1499CBEB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6" y="1057275"/>
          <a:ext cx="1371600" cy="1371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4</xdr:col>
      <xdr:colOff>84457</xdr:colOff>
      <xdr:row>5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288738C-53A6-4811-AAB8-E89A9086A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3018157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projetentreprise.fr/produit/mot-de-passe-tableau-amortissement-empru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70" zoomScaleNormal="70" workbookViewId="0">
      <pane ySplit="17" topLeftCell="A18" activePane="bottomLeft" state="frozen"/>
      <selection pane="bottomLeft" activeCell="C7" sqref="C7"/>
    </sheetView>
  </sheetViews>
  <sheetFormatPr baseColWidth="10" defaultRowHeight="15" x14ac:dyDescent="0.25"/>
  <cols>
    <col min="1" max="1" width="126.85546875" style="4" customWidth="1"/>
    <col min="2" max="2" width="93" style="2" customWidth="1"/>
    <col min="3" max="3" width="41.140625" style="2" customWidth="1"/>
    <col min="4" max="16384" width="11.42578125" style="2"/>
  </cols>
  <sheetData>
    <row r="1" spans="1:3" s="15" customFormat="1" ht="60" customHeight="1" x14ac:dyDescent="0.25">
      <c r="A1" s="13" t="s">
        <v>0</v>
      </c>
      <c r="B1" s="14">
        <f ca="1">TODAY()</f>
        <v>43364</v>
      </c>
    </row>
    <row r="2" spans="1:3" x14ac:dyDescent="0.25">
      <c r="A2" s="1"/>
    </row>
    <row r="3" spans="1:3" x14ac:dyDescent="0.25">
      <c r="A3" s="3"/>
    </row>
    <row r="4" spans="1:3" x14ac:dyDescent="0.25">
      <c r="A4" s="2"/>
    </row>
    <row r="5" spans="1:3" x14ac:dyDescent="0.25">
      <c r="A5" s="2"/>
    </row>
    <row r="6" spans="1:3" ht="18" x14ac:dyDescent="0.25">
      <c r="B6" s="5"/>
    </row>
    <row r="7" spans="1:3" ht="30" x14ac:dyDescent="0.4">
      <c r="B7" s="26" t="s">
        <v>1</v>
      </c>
      <c r="C7" s="58">
        <v>100000</v>
      </c>
    </row>
    <row r="8" spans="1:3" ht="32.25" customHeight="1" x14ac:dyDescent="0.4">
      <c r="B8" s="26" t="s">
        <v>9</v>
      </c>
      <c r="C8" s="59">
        <v>0.05</v>
      </c>
    </row>
    <row r="9" spans="1:3" ht="30" x14ac:dyDescent="0.4">
      <c r="B9" s="26" t="s">
        <v>10</v>
      </c>
      <c r="C9" s="60">
        <v>36</v>
      </c>
    </row>
    <row r="10" spans="1:3" ht="30" x14ac:dyDescent="0.4">
      <c r="B10" s="26" t="s">
        <v>3</v>
      </c>
      <c r="C10" s="61">
        <v>43101</v>
      </c>
    </row>
    <row r="11" spans="1:3" x14ac:dyDescent="0.25">
      <c r="B11" s="8"/>
      <c r="C11" s="8"/>
    </row>
    <row r="12" spans="1:3" ht="27" customHeight="1" x14ac:dyDescent="0.4">
      <c r="B12" s="25" t="s">
        <v>12</v>
      </c>
      <c r="C12" s="41">
        <f>'TABLEAU D''AMORTISSEMENT '!F5</f>
        <v>2997.0897104665478</v>
      </c>
    </row>
    <row r="13" spans="1:3" ht="27.75" x14ac:dyDescent="0.4">
      <c r="B13" s="27"/>
      <c r="C13" s="28"/>
    </row>
    <row r="14" spans="1:3" ht="27.75" x14ac:dyDescent="0.4">
      <c r="B14" s="25" t="s">
        <v>13</v>
      </c>
      <c r="C14" s="41">
        <f>SUMIF('TABLEAU D''AMORTISSEMENT '!H5:H494,"&gt;0",'TABLEAU D''AMORTISSEMENT '!H5:H494)</f>
        <v>7895.2295767956894</v>
      </c>
    </row>
    <row r="15" spans="1:3" ht="27.75" x14ac:dyDescent="0.4">
      <c r="B15" s="25" t="s">
        <v>8</v>
      </c>
      <c r="C15" s="41">
        <f>C7+C14</f>
        <v>107895.22957679568</v>
      </c>
    </row>
    <row r="16" spans="1:3" x14ac:dyDescent="0.25">
      <c r="B16" s="8"/>
      <c r="C16" s="8"/>
    </row>
    <row r="17" spans="2:3" ht="73.5" customHeight="1" x14ac:dyDescent="0.25">
      <c r="B17" s="8"/>
      <c r="C17" s="8"/>
    </row>
    <row r="18" spans="2:3" ht="72.75" customHeight="1" x14ac:dyDescent="0.25">
      <c r="B18" s="8"/>
      <c r="C18" s="8"/>
    </row>
    <row r="20" spans="2:3" x14ac:dyDescent="0.25">
      <c r="C20" s="29"/>
    </row>
  </sheetData>
  <sheetProtection password="C3D9" sheet="1" objects="1" scenarios="1"/>
  <dataValidations count="3">
    <dataValidation type="whole" allowBlank="1" showInputMessage="1" showErrorMessage="1" sqref="C9">
      <formula1>1</formula1>
      <formula2>100000000</formula2>
    </dataValidation>
    <dataValidation type="decimal" allowBlank="1" showInputMessage="1" showErrorMessage="1" sqref="C7">
      <formula1>1</formula1>
      <formula2>1E+23</formula2>
    </dataValidation>
    <dataValidation type="decimal" allowBlank="1" showInputMessage="1" showErrorMessage="1" sqref="C8">
      <formula1>0.0000001</formula1>
      <formula2>100</formula2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2"/>
  <sheetViews>
    <sheetView zoomScale="110" zoomScaleNormal="110" zoomScaleSheetLayoutView="100" workbookViewId="0">
      <selection activeCell="C5" sqref="C5"/>
    </sheetView>
  </sheetViews>
  <sheetFormatPr baseColWidth="10" defaultRowHeight="14.25" x14ac:dyDescent="0.2"/>
  <cols>
    <col min="1" max="1" width="7.7109375" style="18" customWidth="1"/>
    <col min="2" max="2" width="2.7109375" style="12" customWidth="1"/>
    <col min="3" max="3" width="32.42578125" style="19" customWidth="1"/>
    <col min="4" max="4" width="20.5703125" style="12" customWidth="1"/>
    <col min="5" max="5" width="12.85546875" style="12" customWidth="1"/>
    <col min="6" max="6" width="16" style="12" customWidth="1"/>
    <col min="7" max="7" width="16" style="12" bestFit="1" customWidth="1"/>
    <col min="8" max="8" width="12.7109375" style="12" customWidth="1"/>
    <col min="9" max="9" width="13.42578125" style="12" customWidth="1"/>
    <col min="10" max="10" width="2" style="47" customWidth="1"/>
    <col min="11" max="11" width="2.28515625" style="12" customWidth="1"/>
    <col min="12" max="12" width="6.42578125" style="16" customWidth="1"/>
    <col min="13" max="16384" width="11.42578125" style="17"/>
  </cols>
  <sheetData>
    <row r="1" spans="1:11" ht="54.75" customHeight="1" x14ac:dyDescent="0.2">
      <c r="A1" s="10"/>
      <c r="B1" s="7"/>
      <c r="C1" s="9"/>
      <c r="D1" s="7"/>
      <c r="E1" s="7"/>
      <c r="F1" s="7"/>
      <c r="G1" s="7"/>
      <c r="H1" s="7"/>
      <c r="I1" s="7"/>
      <c r="J1" s="46"/>
      <c r="K1" s="7"/>
    </row>
    <row r="3" spans="1:11" x14ac:dyDescent="0.2">
      <c r="I3" s="20"/>
    </row>
    <row r="4" spans="1:11" ht="47.25" customHeight="1" x14ac:dyDescent="0.2">
      <c r="A4" s="11"/>
      <c r="B4" s="6"/>
      <c r="C4" s="23" t="s">
        <v>4</v>
      </c>
      <c r="D4" s="23" t="s">
        <v>5</v>
      </c>
      <c r="E4" s="23" t="s">
        <v>6</v>
      </c>
      <c r="F4" s="24" t="s">
        <v>2</v>
      </c>
      <c r="G4" s="23" t="s">
        <v>7</v>
      </c>
      <c r="H4" s="23" t="s">
        <v>11</v>
      </c>
      <c r="I4" s="49" t="s">
        <v>17</v>
      </c>
      <c r="J4" s="50"/>
      <c r="K4" s="6"/>
    </row>
    <row r="5" spans="1:11" ht="17.25" customHeight="1" x14ac:dyDescent="0.2">
      <c r="C5" s="43">
        <f>IF(OR('Page d''acceuil'!C7="",'Page d''acceuil'!C8="",'Page d''acceuil'!C9="",'Page d''acceuil'!C10=""),"",1)</f>
        <v>1</v>
      </c>
      <c r="D5" s="44">
        <f>IF(C5="","",IF(MONTH('Page d''acceuil'!C10)=12,DATE(YEAR('Page d''acceuil'!C10)+1,1,1),DATE(YEAR('Page d''acceuil'!C10),MONTH('Page d''acceuil'!C10)+1,1)))</f>
        <v>43132</v>
      </c>
      <c r="E5" s="45">
        <f>IF(C5="","",'Page d''acceuil'!C7)</f>
        <v>100000</v>
      </c>
      <c r="F5" s="45">
        <f>IF(C5="","",-PMT('Page d''acceuil'!$C$8/12,'Page d''acceuil'!$C$9,'Page d''acceuil'!$C$7))</f>
        <v>2997.0897104665478</v>
      </c>
      <c r="G5" s="45">
        <f>IF(C5="","",F5-H5)</f>
        <v>2580.4230437998813</v>
      </c>
      <c r="H5" s="45">
        <f>IF(C5="","",E5*'Page d''acceuil'!$C$8/12)</f>
        <v>416.66666666666669</v>
      </c>
      <c r="I5" s="45">
        <f>IF(C5="","",E5-G5)</f>
        <v>97419.576956200122</v>
      </c>
      <c r="J5" s="48"/>
    </row>
    <row r="6" spans="1:11" x14ac:dyDescent="0.2">
      <c r="C6" s="43">
        <f>IF(C5="","",IF(AND(C5+1&lt;='Page d''acceuil'!$C$9,E5&gt;'Page d''acceuil'!$C$12),C5+1,""))</f>
        <v>2</v>
      </c>
      <c r="D6" s="44">
        <f>IF(C6="","",IF(MONTH(D5)=12,DATE(YEAR(D5)+1,1,1),DATE(YEAR(D5),MONTH(D5)+1,1)))</f>
        <v>43160</v>
      </c>
      <c r="E6" s="45">
        <f>IF(C6="","",I5-J5)</f>
        <v>97419.576956200122</v>
      </c>
      <c r="F6" s="45">
        <f>IF(C6="","",-PMT('Page d''acceuil'!$C$8/12,'Page d''acceuil'!$C$9,'Page d''acceuil'!$C$7))</f>
        <v>2997.0897104665478</v>
      </c>
      <c r="G6" s="45">
        <f t="shared" ref="G6:G68" si="0">IF(C6="","",F6-H6)</f>
        <v>2591.1748064823805</v>
      </c>
      <c r="H6" s="45">
        <f>IF(C6="","",E6*'Page d''acceuil'!$C$8/12)</f>
        <v>405.91490398416721</v>
      </c>
      <c r="I6" s="45">
        <f>IF(C6="","",E6-G6)</f>
        <v>94828.402149717745</v>
      </c>
      <c r="J6" s="48"/>
    </row>
    <row r="7" spans="1:11" x14ac:dyDescent="0.2">
      <c r="C7" s="43">
        <f>IF(C6="","",IF(AND(C6+1&lt;='Page d''acceuil'!$C$9,E6&gt;'Page d''acceuil'!$C$12),C6+1,""))</f>
        <v>3</v>
      </c>
      <c r="D7" s="44">
        <f t="shared" ref="D7:D70" si="1">IF(C7="","",IF(MONTH(D6)=12,DATE(YEAR(D6)+1,1,1),DATE(YEAR(D6),MONTH(D6)+1,1)))</f>
        <v>43191</v>
      </c>
      <c r="E7" s="45">
        <f t="shared" ref="E7:E69" si="2">IF(C7="","",I6-J6)</f>
        <v>94828.402149717745</v>
      </c>
      <c r="F7" s="45">
        <f>IF(C7="","",-PMT('Page d''acceuil'!$C$8/12,'Page d''acceuil'!$C$9,'Page d''acceuil'!$C$7))</f>
        <v>2997.0897104665478</v>
      </c>
      <c r="G7" s="45">
        <f t="shared" si="0"/>
        <v>2601.9713681760572</v>
      </c>
      <c r="H7" s="45">
        <f>IF(C7="","",E7*'Page d''acceuil'!$C$8/12)</f>
        <v>395.1183422904906</v>
      </c>
      <c r="I7" s="45">
        <f t="shared" ref="I7:I68" si="3">IF(C7="","",E7-G7)</f>
        <v>92226.430781541683</v>
      </c>
      <c r="J7" s="48"/>
      <c r="K7" s="22"/>
    </row>
    <row r="8" spans="1:11" x14ac:dyDescent="0.2">
      <c r="C8" s="43">
        <f>IF(C7="","",IF(AND(C7+1&lt;='Page d''acceuil'!$C$9,E7&gt;'Page d''acceuil'!$C$12),C7+1,""))</f>
        <v>4</v>
      </c>
      <c r="D8" s="44">
        <f t="shared" si="1"/>
        <v>43221</v>
      </c>
      <c r="E8" s="45">
        <f t="shared" si="2"/>
        <v>92226.430781541683</v>
      </c>
      <c r="F8" s="45">
        <f>IF(C8="","",-PMT('Page d''acceuil'!$C$8/12,'Page d''acceuil'!$C$9,'Page d''acceuil'!$C$7))</f>
        <v>2997.0897104665478</v>
      </c>
      <c r="G8" s="45">
        <f t="shared" si="0"/>
        <v>2612.8129155434572</v>
      </c>
      <c r="H8" s="45">
        <f>IF(C8="","",E8*'Page d''acceuil'!$C$8/12)</f>
        <v>384.27679492309039</v>
      </c>
      <c r="I8" s="45">
        <f t="shared" si="3"/>
        <v>89613.617865998225</v>
      </c>
      <c r="J8" s="48"/>
      <c r="K8" s="22"/>
    </row>
    <row r="9" spans="1:11" x14ac:dyDescent="0.2">
      <c r="C9" s="43">
        <f>IF(C8="","",IF(AND(C8+1&lt;='Page d''acceuil'!$C$9,E8&gt;'Page d''acceuil'!$C$12),C8+1,""))</f>
        <v>5</v>
      </c>
      <c r="D9" s="44">
        <f t="shared" si="1"/>
        <v>43252</v>
      </c>
      <c r="E9" s="45">
        <f t="shared" si="2"/>
        <v>89613.617865998225</v>
      </c>
      <c r="F9" s="45">
        <f>IF(C9="","",-PMT('Page d''acceuil'!$C$8/12,'Page d''acceuil'!$C$9,'Page d''acceuil'!$C$7))</f>
        <v>2997.0897104665478</v>
      </c>
      <c r="G9" s="45">
        <f t="shared" si="0"/>
        <v>2623.6996360248886</v>
      </c>
      <c r="H9" s="45">
        <f>IF(C9="","",E9*'Page d''acceuil'!$C$8/12)</f>
        <v>373.39007444165924</v>
      </c>
      <c r="I9" s="45">
        <f t="shared" si="3"/>
        <v>86989.918229973337</v>
      </c>
      <c r="J9" s="48"/>
      <c r="K9" s="22"/>
    </row>
    <row r="10" spans="1:11" x14ac:dyDescent="0.2">
      <c r="C10" s="43">
        <f>IF(C9="","",IF(AND(C9+1&lt;='Page d''acceuil'!$C$9,E9&gt;'Page d''acceuil'!$C$12),C9+1,""))</f>
        <v>6</v>
      </c>
      <c r="D10" s="44">
        <f t="shared" si="1"/>
        <v>43282</v>
      </c>
      <c r="E10" s="45">
        <f t="shared" si="2"/>
        <v>86989.918229973337</v>
      </c>
      <c r="F10" s="45">
        <f>IF(C10="","",-PMT('Page d''acceuil'!$C$8/12,'Page d''acceuil'!$C$9,'Page d''acceuil'!$C$7))</f>
        <v>2997.0897104665478</v>
      </c>
      <c r="G10" s="45">
        <f t="shared" si="0"/>
        <v>2634.6317178416589</v>
      </c>
      <c r="H10" s="45">
        <f>IF(C10="","",E10*'Page d''acceuil'!$C$8/12)</f>
        <v>362.4579926248889</v>
      </c>
      <c r="I10" s="45">
        <f t="shared" si="3"/>
        <v>84355.286512131672</v>
      </c>
      <c r="J10" s="48"/>
      <c r="K10" s="22"/>
    </row>
    <row r="11" spans="1:11" x14ac:dyDescent="0.2">
      <c r="C11" s="43">
        <f>IF(C10="","",IF(AND(C10+1&lt;='Page d''acceuil'!$C$9,E10&gt;'Page d''acceuil'!$C$12),C10+1,""))</f>
        <v>7</v>
      </c>
      <c r="D11" s="44">
        <f t="shared" si="1"/>
        <v>43313</v>
      </c>
      <c r="E11" s="45">
        <f t="shared" si="2"/>
        <v>84355.286512131672</v>
      </c>
      <c r="F11" s="45">
        <f>IF(C11="","",-PMT('Page d''acceuil'!$C$8/12,'Page d''acceuil'!$C$9,'Page d''acceuil'!$C$7))</f>
        <v>2997.0897104665478</v>
      </c>
      <c r="G11" s="45">
        <f t="shared" si="0"/>
        <v>2645.6093499993326</v>
      </c>
      <c r="H11" s="45">
        <f>IF(C11="","",E11*'Page d''acceuil'!$C$8/12)</f>
        <v>351.48036046721535</v>
      </c>
      <c r="I11" s="45">
        <f t="shared" si="3"/>
        <v>81709.677162132342</v>
      </c>
      <c r="J11" s="48"/>
      <c r="K11" s="22"/>
    </row>
    <row r="12" spans="1:11" x14ac:dyDescent="0.2">
      <c r="C12" s="43">
        <f>IF(C11="","",IF(AND(C11+1&lt;='Page d''acceuil'!$C$9,E11&gt;'Page d''acceuil'!$C$12),C11+1,""))</f>
        <v>8</v>
      </c>
      <c r="D12" s="44">
        <f t="shared" si="1"/>
        <v>43344</v>
      </c>
      <c r="E12" s="45">
        <f t="shared" si="2"/>
        <v>81709.677162132342</v>
      </c>
      <c r="F12" s="45">
        <f>IF(C12="","",-PMT('Page d''acceuil'!$C$8/12,'Page d''acceuil'!$C$9,'Page d''acceuil'!$C$7))</f>
        <v>2997.0897104665478</v>
      </c>
      <c r="G12" s="45">
        <f t="shared" si="0"/>
        <v>2656.6327222909963</v>
      </c>
      <c r="H12" s="45">
        <f>IF(C12="","",E12*'Page d''acceuil'!$C$8/12)</f>
        <v>340.45698817555143</v>
      </c>
      <c r="I12" s="45">
        <f t="shared" si="3"/>
        <v>79053.044439841353</v>
      </c>
      <c r="J12" s="48"/>
      <c r="K12" s="22"/>
    </row>
    <row r="13" spans="1:11" x14ac:dyDescent="0.2">
      <c r="C13" s="43">
        <f>IF(C12="","",IF(AND(C12+1&lt;='Page d''acceuil'!$C$9,E12&gt;'Page d''acceuil'!$C$12),C12+1,""))</f>
        <v>9</v>
      </c>
      <c r="D13" s="44">
        <f t="shared" si="1"/>
        <v>43374</v>
      </c>
      <c r="E13" s="45">
        <f t="shared" si="2"/>
        <v>79053.044439841353</v>
      </c>
      <c r="F13" s="45">
        <f>IF(C13="","",-PMT('Page d''acceuil'!$C$8/12,'Page d''acceuil'!$C$9,'Page d''acceuil'!$C$7))</f>
        <v>2997.0897104665478</v>
      </c>
      <c r="G13" s="45">
        <f t="shared" si="0"/>
        <v>2667.7020253005421</v>
      </c>
      <c r="H13" s="45">
        <f>IF(C13="","",E13*'Page d''acceuil'!$C$8/12)</f>
        <v>329.38768516600567</v>
      </c>
      <c r="I13" s="45">
        <f t="shared" si="3"/>
        <v>76385.342414540806</v>
      </c>
      <c r="J13" s="48"/>
      <c r="K13" s="22"/>
    </row>
    <row r="14" spans="1:11" x14ac:dyDescent="0.2">
      <c r="C14" s="43">
        <f>IF(C13="","",IF(AND(C13+1&lt;='Page d''acceuil'!$C$9,E13&gt;'Page d''acceuil'!$C$12),C13+1,""))</f>
        <v>10</v>
      </c>
      <c r="D14" s="44">
        <f t="shared" si="1"/>
        <v>43405</v>
      </c>
      <c r="E14" s="45">
        <f t="shared" si="2"/>
        <v>76385.342414540806</v>
      </c>
      <c r="F14" s="45">
        <f>IF(C14="","",-PMT('Page d''acceuil'!$C$8/12,'Page d''acceuil'!$C$9,'Page d''acceuil'!$C$7))</f>
        <v>2997.0897104665478</v>
      </c>
      <c r="G14" s="45">
        <f t="shared" si="0"/>
        <v>2678.8174504059612</v>
      </c>
      <c r="H14" s="45">
        <f>IF(C14="","",E14*'Page d''acceuil'!$C$8/12)</f>
        <v>318.27226006058669</v>
      </c>
      <c r="I14" s="45">
        <f t="shared" si="3"/>
        <v>73706.524964134849</v>
      </c>
      <c r="J14" s="48"/>
      <c r="K14" s="22"/>
    </row>
    <row r="15" spans="1:11" x14ac:dyDescent="0.2">
      <c r="C15" s="43">
        <f>IF(C14="","",IF(AND(C14+1&lt;='Page d''acceuil'!$C$9,E14&gt;'Page d''acceuil'!$C$12),C14+1,""))</f>
        <v>11</v>
      </c>
      <c r="D15" s="44">
        <f t="shared" si="1"/>
        <v>43435</v>
      </c>
      <c r="E15" s="45">
        <f t="shared" si="2"/>
        <v>73706.524964134849</v>
      </c>
      <c r="F15" s="45">
        <f>IF(C15="","",-PMT('Page d''acceuil'!$C$8/12,'Page d''acceuil'!$C$9,'Page d''acceuil'!$C$7))</f>
        <v>2997.0897104665478</v>
      </c>
      <c r="G15" s="45">
        <f t="shared" si="0"/>
        <v>2689.9791897826526</v>
      </c>
      <c r="H15" s="45">
        <f>IF(C15="","",E15*'Page d''acceuil'!$C$8/12)</f>
        <v>307.11052068389523</v>
      </c>
      <c r="I15" s="45">
        <f t="shared" si="3"/>
        <v>71016.545774352198</v>
      </c>
      <c r="J15" s="48"/>
      <c r="K15" s="22"/>
    </row>
    <row r="16" spans="1:11" x14ac:dyDescent="0.2">
      <c r="C16" s="43">
        <f>IF(C15="","",IF(AND(C15+1&lt;='Page d''acceuil'!$C$9,E15&gt;'Page d''acceuil'!$C$12),C15+1,""))</f>
        <v>12</v>
      </c>
      <c r="D16" s="44">
        <f t="shared" si="1"/>
        <v>43466</v>
      </c>
      <c r="E16" s="45">
        <f t="shared" si="2"/>
        <v>71016.545774352198</v>
      </c>
      <c r="F16" s="45">
        <f>IF(C16="","",-PMT('Page d''acceuil'!$C$8/12,'Page d''acceuil'!$C$9,'Page d''acceuil'!$C$7))</f>
        <v>2997.0897104665478</v>
      </c>
      <c r="G16" s="45">
        <f t="shared" si="0"/>
        <v>2701.1874364067471</v>
      </c>
      <c r="H16" s="45">
        <f>IF(C16="","",E16*'Page d''acceuil'!$C$8/12)</f>
        <v>295.90227405980085</v>
      </c>
      <c r="I16" s="45">
        <f t="shared" si="3"/>
        <v>68315.35833794545</v>
      </c>
      <c r="J16" s="48"/>
      <c r="K16" s="22"/>
    </row>
    <row r="17" spans="3:11" x14ac:dyDescent="0.2">
      <c r="C17" s="43">
        <f>IF(C16="","",IF(AND(C16+1&lt;='Page d''acceuil'!$C$9,E16&gt;'Page d''acceuil'!$C$12),C16+1,""))</f>
        <v>13</v>
      </c>
      <c r="D17" s="44">
        <f t="shared" si="1"/>
        <v>43497</v>
      </c>
      <c r="E17" s="45">
        <f t="shared" si="2"/>
        <v>68315.35833794545</v>
      </c>
      <c r="F17" s="45">
        <f>IF(C17="","",-PMT('Page d''acceuil'!$C$8/12,'Page d''acceuil'!$C$9,'Page d''acceuil'!$C$7))</f>
        <v>2997.0897104665478</v>
      </c>
      <c r="G17" s="45">
        <f t="shared" si="0"/>
        <v>2712.4423840584418</v>
      </c>
      <c r="H17" s="45">
        <f>IF(C17="","",E17*'Page d''acceuil'!$C$8/12)</f>
        <v>284.64732640810604</v>
      </c>
      <c r="I17" s="45">
        <f t="shared" si="3"/>
        <v>65602.915953887015</v>
      </c>
      <c r="J17" s="48"/>
      <c r="K17" s="22"/>
    </row>
    <row r="18" spans="3:11" x14ac:dyDescent="0.2">
      <c r="C18" s="43">
        <f>IF(C17="","",IF(AND(C17+1&lt;='Page d''acceuil'!$C$9,E17&gt;'Page d''acceuil'!$C$12),C17+1,""))</f>
        <v>14</v>
      </c>
      <c r="D18" s="44">
        <f t="shared" si="1"/>
        <v>43525</v>
      </c>
      <c r="E18" s="45">
        <f t="shared" si="2"/>
        <v>65602.915953887015</v>
      </c>
      <c r="F18" s="45">
        <f>IF(C18="","",-PMT('Page d''acceuil'!$C$8/12,'Page d''acceuil'!$C$9,'Page d''acceuil'!$C$7))</f>
        <v>2997.0897104665478</v>
      </c>
      <c r="G18" s="45">
        <f t="shared" si="0"/>
        <v>2723.7442273253519</v>
      </c>
      <c r="H18" s="45">
        <f>IF(C18="","",E18*'Page d''acceuil'!$C$8/12)</f>
        <v>273.34548314119593</v>
      </c>
      <c r="I18" s="45">
        <f t="shared" si="3"/>
        <v>62879.171726561661</v>
      </c>
      <c r="J18" s="48"/>
      <c r="K18" s="22"/>
    </row>
    <row r="19" spans="3:11" x14ac:dyDescent="0.2">
      <c r="C19" s="43">
        <f>IF(C18="","",IF(AND(C18+1&lt;='Page d''acceuil'!$C$9,E18&gt;'Page d''acceuil'!$C$12),C18+1,""))</f>
        <v>15</v>
      </c>
      <c r="D19" s="44">
        <f t="shared" si="1"/>
        <v>43556</v>
      </c>
      <c r="E19" s="45">
        <f t="shared" si="2"/>
        <v>62879.171726561661</v>
      </c>
      <c r="F19" s="45">
        <f>IF(C19="","",-PMT('Page d''acceuil'!$C$8/12,'Page d''acceuil'!$C$9,'Page d''acceuil'!$C$7))</f>
        <v>2997.0897104665478</v>
      </c>
      <c r="G19" s="45">
        <f t="shared" si="0"/>
        <v>2735.0931616058742</v>
      </c>
      <c r="H19" s="45">
        <f>IF(C19="","",E19*'Page d''acceuil'!$C$8/12)</f>
        <v>261.99654886067361</v>
      </c>
      <c r="I19" s="45">
        <f t="shared" si="3"/>
        <v>60144.078564955787</v>
      </c>
      <c r="J19" s="48"/>
      <c r="K19" s="22"/>
    </row>
    <row r="20" spans="3:11" x14ac:dyDescent="0.2">
      <c r="C20" s="43">
        <f>IF(C19="","",IF(AND(C19+1&lt;='Page d''acceuil'!$C$9,E19&gt;'Page d''acceuil'!$C$12),C19+1,""))</f>
        <v>16</v>
      </c>
      <c r="D20" s="44">
        <f t="shared" si="1"/>
        <v>43586</v>
      </c>
      <c r="E20" s="45">
        <f t="shared" si="2"/>
        <v>60144.078564955787</v>
      </c>
      <c r="F20" s="45">
        <f>IF(C20="","",-PMT('Page d''acceuil'!$C$8/12,'Page d''acceuil'!$C$9,'Page d''acceuil'!$C$7))</f>
        <v>2997.0897104665478</v>
      </c>
      <c r="G20" s="45">
        <f t="shared" si="0"/>
        <v>2746.4893831125655</v>
      </c>
      <c r="H20" s="45">
        <f>IF(C20="","",E20*'Page d''acceuil'!$C$8/12)</f>
        <v>250.60032735398246</v>
      </c>
      <c r="I20" s="45">
        <f t="shared" si="3"/>
        <v>57397.589181843221</v>
      </c>
      <c r="J20" s="48"/>
      <c r="K20" s="22"/>
    </row>
    <row r="21" spans="3:11" x14ac:dyDescent="0.2">
      <c r="C21" s="43">
        <f>IF(C20="","",IF(AND(C20+1&lt;='Page d''acceuil'!$C$9,E20&gt;'Page d''acceuil'!$C$12),C20+1,""))</f>
        <v>17</v>
      </c>
      <c r="D21" s="44">
        <f t="shared" si="1"/>
        <v>43617</v>
      </c>
      <c r="E21" s="45">
        <f t="shared" si="2"/>
        <v>57397.589181843221</v>
      </c>
      <c r="F21" s="45">
        <f>IF(C21="","",-PMT('Page d''acceuil'!$C$8/12,'Page d''acceuil'!$C$9,'Page d''acceuil'!$C$7))</f>
        <v>2997.0897104665478</v>
      </c>
      <c r="G21" s="45">
        <f t="shared" si="0"/>
        <v>2757.9330888755344</v>
      </c>
      <c r="H21" s="45">
        <f>IF(C21="","",E21*'Page d''acceuil'!$C$8/12)</f>
        <v>239.15662159101342</v>
      </c>
      <c r="I21" s="45">
        <f t="shared" si="3"/>
        <v>54639.656092967685</v>
      </c>
      <c r="J21" s="48"/>
      <c r="K21" s="22"/>
    </row>
    <row r="22" spans="3:11" x14ac:dyDescent="0.2">
      <c r="C22" s="43">
        <f>IF(C21="","",IF(AND(C21+1&lt;='Page d''acceuil'!$C$9,E21&gt;'Page d''acceuil'!$C$12),C21+1,""))</f>
        <v>18</v>
      </c>
      <c r="D22" s="44">
        <f t="shared" si="1"/>
        <v>43647</v>
      </c>
      <c r="E22" s="45">
        <f t="shared" si="2"/>
        <v>54639.656092967685</v>
      </c>
      <c r="F22" s="45">
        <f>IF(C22="","",-PMT('Page d''acceuil'!$C$8/12,'Page d''acceuil'!$C$9,'Page d''acceuil'!$C$7))</f>
        <v>2997.0897104665478</v>
      </c>
      <c r="G22" s="45">
        <f t="shared" si="0"/>
        <v>2769.424476745849</v>
      </c>
      <c r="H22" s="45">
        <f>IF(C22="","",E22*'Page d''acceuil'!$C$8/12)</f>
        <v>227.66523372069869</v>
      </c>
      <c r="I22" s="45">
        <f t="shared" si="3"/>
        <v>51870.231616221834</v>
      </c>
      <c r="J22" s="48"/>
      <c r="K22" s="22"/>
    </row>
    <row r="23" spans="3:11" x14ac:dyDescent="0.2">
      <c r="C23" s="43">
        <f>IF(C22="","",IF(AND(C22+1&lt;='Page d''acceuil'!$C$9,E22&gt;'Page d''acceuil'!$C$12),C22+1,""))</f>
        <v>19</v>
      </c>
      <c r="D23" s="44">
        <f t="shared" si="1"/>
        <v>43678</v>
      </c>
      <c r="E23" s="45">
        <f t="shared" si="2"/>
        <v>51870.231616221834</v>
      </c>
      <c r="F23" s="45">
        <f>IF(C23="","",-PMT('Page d''acceuil'!$C$8/12,'Page d''acceuil'!$C$9,'Page d''acceuil'!$C$7))</f>
        <v>2997.0897104665478</v>
      </c>
      <c r="G23" s="45">
        <f t="shared" si="0"/>
        <v>2780.9637453989567</v>
      </c>
      <c r="H23" s="45">
        <f>IF(C23="","",E23*'Page d''acceuil'!$C$8/12)</f>
        <v>216.12596506759098</v>
      </c>
      <c r="I23" s="45">
        <f t="shared" si="3"/>
        <v>49089.267870822878</v>
      </c>
      <c r="J23" s="48"/>
      <c r="K23" s="22"/>
    </row>
    <row r="24" spans="3:11" x14ac:dyDescent="0.2">
      <c r="C24" s="43">
        <f>IF(C23="","",IF(AND(C23+1&lt;='Page d''acceuil'!$C$9,E23&gt;'Page d''acceuil'!$C$12),C23+1,""))</f>
        <v>20</v>
      </c>
      <c r="D24" s="44">
        <f t="shared" si="1"/>
        <v>43709</v>
      </c>
      <c r="E24" s="45">
        <f t="shared" si="2"/>
        <v>49089.267870822878</v>
      </c>
      <c r="F24" s="45">
        <f>IF(C24="","",-PMT('Page d''acceuil'!$C$8/12,'Page d''acceuil'!$C$9,'Page d''acceuil'!$C$7))</f>
        <v>2997.0897104665478</v>
      </c>
      <c r="G24" s="45">
        <f t="shared" si="0"/>
        <v>2792.5510943381191</v>
      </c>
      <c r="H24" s="45">
        <f>IF(C24="","",E24*'Page d''acceuil'!$C$8/12)</f>
        <v>204.53861612842866</v>
      </c>
      <c r="I24" s="45">
        <f t="shared" si="3"/>
        <v>46296.716776484762</v>
      </c>
      <c r="J24" s="48"/>
      <c r="K24" s="22"/>
    </row>
    <row r="25" spans="3:11" x14ac:dyDescent="0.2">
      <c r="C25" s="43">
        <f>IF(C24="","",IF(AND(C24+1&lt;='Page d''acceuil'!$C$9,E24&gt;'Page d''acceuil'!$C$12),C24+1,""))</f>
        <v>21</v>
      </c>
      <c r="D25" s="44">
        <f t="shared" si="1"/>
        <v>43739</v>
      </c>
      <c r="E25" s="45">
        <f t="shared" si="2"/>
        <v>46296.716776484762</v>
      </c>
      <c r="F25" s="45">
        <f>IF(C25="","",-PMT('Page d''acceuil'!$C$8/12,'Page d''acceuil'!$C$9,'Page d''acceuil'!$C$7))</f>
        <v>2997.0897104665478</v>
      </c>
      <c r="G25" s="45">
        <f t="shared" si="0"/>
        <v>2804.1867238978612</v>
      </c>
      <c r="H25" s="45">
        <f>IF(C25="","",E25*'Page d''acceuil'!$C$8/12)</f>
        <v>192.90298656868652</v>
      </c>
      <c r="I25" s="45">
        <f t="shared" si="3"/>
        <v>43492.530052586902</v>
      </c>
      <c r="J25" s="48"/>
      <c r="K25" s="22"/>
    </row>
    <row r="26" spans="3:11" x14ac:dyDescent="0.2">
      <c r="C26" s="43">
        <f>IF(C25="","",IF(AND(C25+1&lt;='Page d''acceuil'!$C$9,E25&gt;'Page d''acceuil'!$C$12),C25+1,""))</f>
        <v>22</v>
      </c>
      <c r="D26" s="44">
        <f t="shared" si="1"/>
        <v>43770</v>
      </c>
      <c r="E26" s="45">
        <f t="shared" si="2"/>
        <v>43492.530052586902</v>
      </c>
      <c r="F26" s="45">
        <f>IF(C26="","",-PMT('Page d''acceuil'!$C$8/12,'Page d''acceuil'!$C$9,'Page d''acceuil'!$C$7))</f>
        <v>2997.0897104665478</v>
      </c>
      <c r="G26" s="45">
        <f t="shared" si="0"/>
        <v>2815.8708352474355</v>
      </c>
      <c r="H26" s="45">
        <f>IF(C26="","",E26*'Page d''acceuil'!$C$8/12)</f>
        <v>181.21887521911211</v>
      </c>
      <c r="I26" s="45">
        <f t="shared" si="3"/>
        <v>40676.659217339467</v>
      </c>
      <c r="J26" s="48"/>
      <c r="K26" s="22"/>
    </row>
    <row r="27" spans="3:11" x14ac:dyDescent="0.2">
      <c r="C27" s="43">
        <f>IF(C26="","",IF(AND(C26+1&lt;='Page d''acceuil'!$C$9,E26&gt;'Page d''acceuil'!$C$12),C26+1,""))</f>
        <v>23</v>
      </c>
      <c r="D27" s="44">
        <f t="shared" si="1"/>
        <v>43800</v>
      </c>
      <c r="E27" s="45">
        <f t="shared" si="2"/>
        <v>40676.659217339467</v>
      </c>
      <c r="F27" s="45">
        <f>IF(C27="","",-PMT('Page d''acceuil'!$C$8/12,'Page d''acceuil'!$C$9,'Page d''acceuil'!$C$7))</f>
        <v>2997.0897104665478</v>
      </c>
      <c r="G27" s="45">
        <f t="shared" si="0"/>
        <v>2827.6036303943001</v>
      </c>
      <c r="H27" s="45">
        <f>IF(C27="","",E27*'Page d''acceuil'!$C$8/12)</f>
        <v>169.4860800722478</v>
      </c>
      <c r="I27" s="45">
        <f t="shared" si="3"/>
        <v>37849.055586945164</v>
      </c>
      <c r="J27" s="48"/>
      <c r="K27" s="22"/>
    </row>
    <row r="28" spans="3:11" x14ac:dyDescent="0.2">
      <c r="C28" s="43">
        <f>IF(C27="","",IF(AND(C27+1&lt;='Page d''acceuil'!$C$9,E27&gt;'Page d''acceuil'!$C$12),C27+1,""))</f>
        <v>24</v>
      </c>
      <c r="D28" s="44">
        <f t="shared" si="1"/>
        <v>43831</v>
      </c>
      <c r="E28" s="45">
        <f t="shared" si="2"/>
        <v>37849.055586945164</v>
      </c>
      <c r="F28" s="45">
        <f>IF(C28="","",-PMT('Page d''acceuil'!$C$8/12,'Page d''acceuil'!$C$9,'Page d''acceuil'!$C$7))</f>
        <v>2997.0897104665478</v>
      </c>
      <c r="G28" s="45">
        <f t="shared" si="0"/>
        <v>2839.3853121876095</v>
      </c>
      <c r="H28" s="45">
        <f>IF(C28="","",E28*'Page d''acceuil'!$C$8/12)</f>
        <v>157.70439827893819</v>
      </c>
      <c r="I28" s="45">
        <f t="shared" si="3"/>
        <v>35009.670274757555</v>
      </c>
      <c r="J28" s="48"/>
      <c r="K28" s="22"/>
    </row>
    <row r="29" spans="3:11" x14ac:dyDescent="0.2">
      <c r="C29" s="43">
        <f>IF(C28="","",IF(AND(C28+1&lt;='Page d''acceuil'!$C$9,E28&gt;'Page d''acceuil'!$C$12),C28+1,""))</f>
        <v>25</v>
      </c>
      <c r="D29" s="44">
        <f t="shared" si="1"/>
        <v>43862</v>
      </c>
      <c r="E29" s="45">
        <f t="shared" si="2"/>
        <v>35009.670274757555</v>
      </c>
      <c r="F29" s="45">
        <f>IF(C29="","",-PMT('Page d''acceuil'!$C$8/12,'Page d''acceuil'!$C$9,'Page d''acceuil'!$C$7))</f>
        <v>2997.0897104665478</v>
      </c>
      <c r="G29" s="45">
        <f t="shared" si="0"/>
        <v>2851.2160843217248</v>
      </c>
      <c r="H29" s="45">
        <f>IF(C29="","",E29*'Page d''acceuil'!$C$8/12)</f>
        <v>145.87362614482313</v>
      </c>
      <c r="I29" s="45">
        <f t="shared" si="3"/>
        <v>32158.45419043583</v>
      </c>
      <c r="J29" s="48"/>
      <c r="K29" s="22"/>
    </row>
    <row r="30" spans="3:11" x14ac:dyDescent="0.2">
      <c r="C30" s="43">
        <f>IF(C29="","",IF(AND(C29+1&lt;='Page d''acceuil'!$C$9,E29&gt;'Page d''acceuil'!$C$12),C29+1,""))</f>
        <v>26</v>
      </c>
      <c r="D30" s="44">
        <f t="shared" si="1"/>
        <v>43891</v>
      </c>
      <c r="E30" s="45">
        <f t="shared" si="2"/>
        <v>32158.45419043583</v>
      </c>
      <c r="F30" s="45">
        <f>IF(C30="","",-PMT('Page d''acceuil'!$C$8/12,'Page d''acceuil'!$C$9,'Page d''acceuil'!$C$7))</f>
        <v>2997.0897104665478</v>
      </c>
      <c r="G30" s="45">
        <f t="shared" si="0"/>
        <v>2863.0961513397319</v>
      </c>
      <c r="H30" s="45">
        <f>IF(C30="","",E30*'Page d''acceuil'!$C$8/12)</f>
        <v>133.99355912681597</v>
      </c>
      <c r="I30" s="45">
        <f t="shared" si="3"/>
        <v>29295.3580390961</v>
      </c>
      <c r="J30" s="48"/>
      <c r="K30" s="22"/>
    </row>
    <row r="31" spans="3:11" x14ac:dyDescent="0.2">
      <c r="C31" s="43">
        <f>IF(C30="","",IF(AND(C30+1&lt;='Page d''acceuil'!$C$9,E30&gt;'Page d''acceuil'!$C$12),C30+1,""))</f>
        <v>27</v>
      </c>
      <c r="D31" s="44">
        <f t="shared" si="1"/>
        <v>43922</v>
      </c>
      <c r="E31" s="45">
        <f t="shared" si="2"/>
        <v>29295.3580390961</v>
      </c>
      <c r="F31" s="45">
        <f>IF(C31="","",-PMT('Page d''acceuil'!$C$8/12,'Page d''acceuil'!$C$9,'Page d''acceuil'!$C$7))</f>
        <v>2997.0897104665478</v>
      </c>
      <c r="G31" s="45">
        <f t="shared" si="0"/>
        <v>2875.0257186369809</v>
      </c>
      <c r="H31" s="45">
        <f>IF(C31="","",E31*'Page d''acceuil'!$C$8/12)</f>
        <v>122.06399182956709</v>
      </c>
      <c r="I31" s="45">
        <f t="shared" si="3"/>
        <v>26420.332320459118</v>
      </c>
      <c r="J31" s="48"/>
      <c r="K31" s="22"/>
    </row>
    <row r="32" spans="3:11" x14ac:dyDescent="0.2">
      <c r="C32" s="43">
        <f>IF(C31="","",IF(AND(C31+1&lt;='Page d''acceuil'!$C$9,E31&gt;'Page d''acceuil'!$C$12),C31+1,""))</f>
        <v>28</v>
      </c>
      <c r="D32" s="44">
        <f t="shared" si="1"/>
        <v>43952</v>
      </c>
      <c r="E32" s="45">
        <f t="shared" si="2"/>
        <v>26420.332320459118</v>
      </c>
      <c r="F32" s="45">
        <f>IF(C32="","",-PMT('Page d''acceuil'!$C$8/12,'Page d''acceuil'!$C$9,'Page d''acceuil'!$C$7))</f>
        <v>2997.0897104665478</v>
      </c>
      <c r="G32" s="45">
        <f t="shared" si="0"/>
        <v>2887.0049924646346</v>
      </c>
      <c r="H32" s="45">
        <f>IF(C32="","",E32*'Page d''acceuil'!$C$8/12)</f>
        <v>110.084718001913</v>
      </c>
      <c r="I32" s="45">
        <f t="shared" si="3"/>
        <v>23533.327327994484</v>
      </c>
      <c r="J32" s="48"/>
      <c r="K32" s="22"/>
    </row>
    <row r="33" spans="3:11" x14ac:dyDescent="0.2">
      <c r="C33" s="43">
        <f>IF(C32="","",IF(AND(C32+1&lt;='Page d''acceuil'!$C$9,E32&gt;'Page d''acceuil'!$C$12),C32+1,""))</f>
        <v>29</v>
      </c>
      <c r="D33" s="44">
        <f t="shared" si="1"/>
        <v>43983</v>
      </c>
      <c r="E33" s="45">
        <f t="shared" si="2"/>
        <v>23533.327327994484</v>
      </c>
      <c r="F33" s="45">
        <f>IF(C33="","",-PMT('Page d''acceuil'!$C$8/12,'Page d''acceuil'!$C$9,'Page d''acceuil'!$C$7))</f>
        <v>2997.0897104665478</v>
      </c>
      <c r="G33" s="45">
        <f t="shared" si="0"/>
        <v>2899.0341799332373</v>
      </c>
      <c r="H33" s="45">
        <f>IF(C33="","",E33*'Page d''acceuil'!$C$8/12)</f>
        <v>98.055530533310346</v>
      </c>
      <c r="I33" s="45">
        <f t="shared" si="3"/>
        <v>20634.293148061246</v>
      </c>
      <c r="J33" s="48"/>
      <c r="K33" s="22"/>
    </row>
    <row r="34" spans="3:11" x14ac:dyDescent="0.2">
      <c r="C34" s="43">
        <f>IF(C33="","",IF(AND(C33+1&lt;='Page d''acceuil'!$C$9,E33&gt;'Page d''acceuil'!$C$12),C33+1,""))</f>
        <v>30</v>
      </c>
      <c r="D34" s="44">
        <f t="shared" si="1"/>
        <v>44013</v>
      </c>
      <c r="E34" s="45">
        <f t="shared" si="2"/>
        <v>20634.293148061246</v>
      </c>
      <c r="F34" s="45">
        <f>IF(C34="","",-PMT('Page d''acceuil'!$C$8/12,'Page d''acceuil'!$C$9,'Page d''acceuil'!$C$7))</f>
        <v>2997.0897104665478</v>
      </c>
      <c r="G34" s="45">
        <f t="shared" si="0"/>
        <v>2911.1134890162925</v>
      </c>
      <c r="H34" s="45">
        <f>IF(C34="","",E34*'Page d''acceuil'!$C$8/12)</f>
        <v>85.976221450255196</v>
      </c>
      <c r="I34" s="45">
        <f t="shared" si="3"/>
        <v>17723.179659044952</v>
      </c>
      <c r="J34" s="48"/>
      <c r="K34" s="22"/>
    </row>
    <row r="35" spans="3:11" x14ac:dyDescent="0.2">
      <c r="C35" s="43">
        <f>IF(C34="","",IF(AND(C34+1&lt;='Page d''acceuil'!$C$9,E34&gt;'Page d''acceuil'!$C$12),C34+1,""))</f>
        <v>31</v>
      </c>
      <c r="D35" s="44">
        <f t="shared" si="1"/>
        <v>44044</v>
      </c>
      <c r="E35" s="45">
        <f t="shared" si="2"/>
        <v>17723.179659044952</v>
      </c>
      <c r="F35" s="45">
        <f>IF(C35="","",-PMT('Page d''acceuil'!$C$8/12,'Page d''acceuil'!$C$9,'Page d''acceuil'!$C$7))</f>
        <v>2997.0897104665478</v>
      </c>
      <c r="G35" s="45">
        <f t="shared" si="0"/>
        <v>2923.2431285538605</v>
      </c>
      <c r="H35" s="45">
        <f>IF(C35="","",E35*'Page d''acceuil'!$C$8/12)</f>
        <v>73.846581912687313</v>
      </c>
      <c r="I35" s="45">
        <f t="shared" si="3"/>
        <v>14799.936530491092</v>
      </c>
      <c r="J35" s="48"/>
      <c r="K35" s="22"/>
    </row>
    <row r="36" spans="3:11" x14ac:dyDescent="0.2">
      <c r="C36" s="43">
        <f>IF(C35="","",IF(AND(C35+1&lt;='Page d''acceuil'!$C$9,E35&gt;'Page d''acceuil'!$C$12),C35+1,""))</f>
        <v>32</v>
      </c>
      <c r="D36" s="44">
        <f t="shared" si="1"/>
        <v>44075</v>
      </c>
      <c r="E36" s="45">
        <f t="shared" si="2"/>
        <v>14799.936530491092</v>
      </c>
      <c r="F36" s="45">
        <f>IF(C36="","",-PMT('Page d''acceuil'!$C$8/12,'Page d''acceuil'!$C$9,'Page d''acceuil'!$C$7))</f>
        <v>2997.0897104665478</v>
      </c>
      <c r="G36" s="45">
        <f t="shared" si="0"/>
        <v>2935.4233082561682</v>
      </c>
      <c r="H36" s="45">
        <f>IF(C36="","",E36*'Page d''acceuil'!$C$8/12)</f>
        <v>61.666402210379552</v>
      </c>
      <c r="I36" s="45">
        <f t="shared" si="3"/>
        <v>11864.513222234924</v>
      </c>
      <c r="J36" s="48"/>
      <c r="K36" s="22"/>
    </row>
    <row r="37" spans="3:11" x14ac:dyDescent="0.2">
      <c r="C37" s="43">
        <f>IF(C36="","",IF(AND(C36+1&lt;='Page d''acceuil'!$C$9,E36&gt;'Page d''acceuil'!$C$12),C36+1,""))</f>
        <v>33</v>
      </c>
      <c r="D37" s="44">
        <f t="shared" si="1"/>
        <v>44105</v>
      </c>
      <c r="E37" s="45">
        <f t="shared" si="2"/>
        <v>11864.513222234924</v>
      </c>
      <c r="F37" s="45">
        <f>IF(C37="","",-PMT('Page d''acceuil'!$C$8/12,'Page d''acceuil'!$C$9,'Page d''acceuil'!$C$7))</f>
        <v>2997.0897104665478</v>
      </c>
      <c r="G37" s="45">
        <f t="shared" si="0"/>
        <v>2947.6542387072354</v>
      </c>
      <c r="H37" s="45">
        <f>IF(C37="","",E37*'Page d''acceuil'!$C$8/12)</f>
        <v>49.435471759312186</v>
      </c>
      <c r="I37" s="45">
        <f t="shared" si="3"/>
        <v>8916.8589835276889</v>
      </c>
      <c r="J37" s="48"/>
      <c r="K37" s="22"/>
    </row>
    <row r="38" spans="3:11" x14ac:dyDescent="0.2">
      <c r="C38" s="43">
        <f>IF(C37="","",IF(AND(C37+1&lt;='Page d''acceuil'!$C$9,E37&gt;'Page d''acceuil'!$C$12),C37+1,""))</f>
        <v>34</v>
      </c>
      <c r="D38" s="44">
        <f t="shared" si="1"/>
        <v>44136</v>
      </c>
      <c r="E38" s="45">
        <f t="shared" si="2"/>
        <v>8916.8589835276889</v>
      </c>
      <c r="F38" s="45">
        <f>IF(C38="","",-PMT('Page d''acceuil'!$C$8/12,'Page d''acceuil'!$C$9,'Page d''acceuil'!$C$7))</f>
        <v>2997.0897104665478</v>
      </c>
      <c r="G38" s="45">
        <f t="shared" si="0"/>
        <v>2959.9361313685158</v>
      </c>
      <c r="H38" s="45">
        <f>IF(C38="","",E38*'Page d''acceuil'!$C$8/12)</f>
        <v>37.15357909803204</v>
      </c>
      <c r="I38" s="45">
        <f t="shared" si="3"/>
        <v>5956.9228521591731</v>
      </c>
      <c r="J38" s="48"/>
      <c r="K38" s="22"/>
    </row>
    <row r="39" spans="3:11" x14ac:dyDescent="0.2">
      <c r="C39" s="43">
        <f>IF(C38="","",IF(AND(C38+1&lt;='Page d''acceuil'!$C$9,E38&gt;'Page d''acceuil'!$C$12),C38+1,""))</f>
        <v>35</v>
      </c>
      <c r="D39" s="44">
        <f t="shared" si="1"/>
        <v>44166</v>
      </c>
      <c r="E39" s="45">
        <f t="shared" si="2"/>
        <v>5956.9228521591731</v>
      </c>
      <c r="F39" s="45">
        <f>IF(C39="","",-PMT('Page d''acceuil'!$C$8/12,'Page d''acceuil'!$C$9,'Page d''acceuil'!$C$7))</f>
        <v>2997.0897104665478</v>
      </c>
      <c r="G39" s="45">
        <f t="shared" si="0"/>
        <v>2972.2691985825513</v>
      </c>
      <c r="H39" s="45">
        <f>IF(C39="","",E39*'Page d''acceuil'!$C$8/12)</f>
        <v>24.820511883996556</v>
      </c>
      <c r="I39" s="45">
        <f t="shared" si="3"/>
        <v>2984.6536535766218</v>
      </c>
      <c r="J39" s="48"/>
      <c r="K39" s="22"/>
    </row>
    <row r="40" spans="3:11" x14ac:dyDescent="0.2">
      <c r="C40" s="43">
        <f>IF(C39="","",IF(AND(C39+1&lt;='Page d''acceuil'!$C$9,E39&gt;'Page d''acceuil'!$C$12),C39+1,""))</f>
        <v>36</v>
      </c>
      <c r="D40" s="44">
        <f t="shared" si="1"/>
        <v>44197</v>
      </c>
      <c r="E40" s="45">
        <f t="shared" si="2"/>
        <v>2984.6536535766218</v>
      </c>
      <c r="F40" s="45">
        <f>IF(C40="","",-PMT('Page d''acceuil'!$C$8/12,'Page d''acceuil'!$C$9,'Page d''acceuil'!$C$7))</f>
        <v>2997.0897104665478</v>
      </c>
      <c r="G40" s="45">
        <f t="shared" si="0"/>
        <v>2984.6536535766454</v>
      </c>
      <c r="H40" s="45">
        <f>IF(C40="","",E40*'Page d''acceuil'!$C$8/12)</f>
        <v>12.43605688990259</v>
      </c>
      <c r="I40" s="45">
        <f t="shared" si="3"/>
        <v>-2.3646862246096134E-11</v>
      </c>
      <c r="J40" s="48"/>
      <c r="K40" s="22"/>
    </row>
    <row r="41" spans="3:11" x14ac:dyDescent="0.2">
      <c r="C41" s="43" t="str">
        <f>IF(C40="","",IF(AND(C40+1&lt;='Page d''acceuil'!$C$9,E40&gt;'Page d''acceuil'!$C$12),C40+1,""))</f>
        <v/>
      </c>
      <c r="D41" s="44" t="str">
        <f t="shared" si="1"/>
        <v/>
      </c>
      <c r="E41" s="45" t="str">
        <f t="shared" si="2"/>
        <v/>
      </c>
      <c r="F41" s="45" t="str">
        <f>IF(C41="","",-PMT('Page d''acceuil'!$C$8/12,'Page d''acceuil'!$C$9,'Page d''acceuil'!$C$7))</f>
        <v/>
      </c>
      <c r="G41" s="45" t="str">
        <f t="shared" si="0"/>
        <v/>
      </c>
      <c r="H41" s="45" t="str">
        <f>IF(C41="","",E41*'Page d''acceuil'!$C$8/12)</f>
        <v/>
      </c>
      <c r="I41" s="45" t="str">
        <f t="shared" si="3"/>
        <v/>
      </c>
      <c r="J41" s="48"/>
      <c r="K41" s="22"/>
    </row>
    <row r="42" spans="3:11" x14ac:dyDescent="0.2">
      <c r="C42" s="43" t="str">
        <f>IF(C41="","",IF(AND(C41+1&lt;='Page d''acceuil'!$C$9,E41&gt;'Page d''acceuil'!$C$12),C41+1,""))</f>
        <v/>
      </c>
      <c r="D42" s="44" t="str">
        <f t="shared" si="1"/>
        <v/>
      </c>
      <c r="E42" s="45" t="str">
        <f t="shared" si="2"/>
        <v/>
      </c>
      <c r="F42" s="45" t="str">
        <f>IF(C42="","",-PMT('Page d''acceuil'!$C$8/12,'Page d''acceuil'!$C$9,'Page d''acceuil'!$C$7))</f>
        <v/>
      </c>
      <c r="G42" s="45" t="str">
        <f t="shared" si="0"/>
        <v/>
      </c>
      <c r="H42" s="45" t="str">
        <f>IF(C42="","",E42*'Page d''acceuil'!$C$8/12)</f>
        <v/>
      </c>
      <c r="I42" s="45" t="str">
        <f t="shared" si="3"/>
        <v/>
      </c>
      <c r="J42" s="48"/>
      <c r="K42" s="22"/>
    </row>
    <row r="43" spans="3:11" x14ac:dyDescent="0.2">
      <c r="C43" s="43" t="str">
        <f>IF(C42="","",IF(AND(C42+1&lt;='Page d''acceuil'!$C$9,E42&gt;'Page d''acceuil'!$C$12),C42+1,""))</f>
        <v/>
      </c>
      <c r="D43" s="44" t="str">
        <f t="shared" si="1"/>
        <v/>
      </c>
      <c r="E43" s="45" t="str">
        <f t="shared" si="2"/>
        <v/>
      </c>
      <c r="F43" s="45" t="str">
        <f>IF(C43="","",-PMT('Page d''acceuil'!$C$8/12,'Page d''acceuil'!$C$9,'Page d''acceuil'!$C$7))</f>
        <v/>
      </c>
      <c r="G43" s="45" t="str">
        <f t="shared" si="0"/>
        <v/>
      </c>
      <c r="H43" s="45" t="str">
        <f>IF(C43="","",E43*'Page d''acceuil'!$C$8/12)</f>
        <v/>
      </c>
      <c r="I43" s="45" t="str">
        <f t="shared" si="3"/>
        <v/>
      </c>
      <c r="J43" s="48"/>
      <c r="K43" s="22"/>
    </row>
    <row r="44" spans="3:11" x14ac:dyDescent="0.2">
      <c r="C44" s="43" t="str">
        <f>IF(C43="","",IF(AND(C43+1&lt;='Page d''acceuil'!$C$9,E43&gt;'Page d''acceuil'!$C$12),C43+1,""))</f>
        <v/>
      </c>
      <c r="D44" s="44" t="str">
        <f t="shared" si="1"/>
        <v/>
      </c>
      <c r="E44" s="45" t="str">
        <f t="shared" si="2"/>
        <v/>
      </c>
      <c r="F44" s="45" t="str">
        <f>IF(C44="","",-PMT('Page d''acceuil'!$C$8/12,'Page d''acceuil'!$C$9,'Page d''acceuil'!$C$7))</f>
        <v/>
      </c>
      <c r="G44" s="45" t="str">
        <f t="shared" si="0"/>
        <v/>
      </c>
      <c r="H44" s="45" t="str">
        <f>IF(C44="","",E44*'Page d''acceuil'!$C$8/12)</f>
        <v/>
      </c>
      <c r="I44" s="45" t="str">
        <f t="shared" si="3"/>
        <v/>
      </c>
      <c r="J44" s="48"/>
      <c r="K44" s="22"/>
    </row>
    <row r="45" spans="3:11" x14ac:dyDescent="0.2">
      <c r="C45" s="43" t="str">
        <f>IF(C44="","",IF(AND(C44+1&lt;='Page d''acceuil'!$C$9,E44&gt;'Page d''acceuil'!$C$12),C44+1,""))</f>
        <v/>
      </c>
      <c r="D45" s="44" t="str">
        <f t="shared" si="1"/>
        <v/>
      </c>
      <c r="E45" s="45" t="str">
        <f t="shared" si="2"/>
        <v/>
      </c>
      <c r="F45" s="45" t="str">
        <f>IF(C45="","",-PMT('Page d''acceuil'!$C$8/12,'Page d''acceuil'!$C$9,'Page d''acceuil'!$C$7))</f>
        <v/>
      </c>
      <c r="G45" s="45" t="str">
        <f t="shared" si="0"/>
        <v/>
      </c>
      <c r="H45" s="45" t="str">
        <f>IF(C45="","",E45*'Page d''acceuil'!$C$8/12)</f>
        <v/>
      </c>
      <c r="I45" s="45" t="str">
        <f t="shared" si="3"/>
        <v/>
      </c>
      <c r="J45" s="48"/>
      <c r="K45" s="22"/>
    </row>
    <row r="46" spans="3:11" x14ac:dyDescent="0.2">
      <c r="C46" s="43" t="str">
        <f>IF(C45="","",IF(AND(C45+1&lt;='Page d''acceuil'!$C$9,E45&gt;'Page d''acceuil'!$C$12),C45+1,""))</f>
        <v/>
      </c>
      <c r="D46" s="44" t="str">
        <f t="shared" si="1"/>
        <v/>
      </c>
      <c r="E46" s="45" t="str">
        <f t="shared" si="2"/>
        <v/>
      </c>
      <c r="F46" s="45" t="str">
        <f>IF(C46="","",-PMT('Page d''acceuil'!$C$8/12,'Page d''acceuil'!$C$9,'Page d''acceuil'!$C$7))</f>
        <v/>
      </c>
      <c r="G46" s="45" t="str">
        <f t="shared" si="0"/>
        <v/>
      </c>
      <c r="H46" s="45" t="str">
        <f>IF(C46="","",E46*'Page d''acceuil'!$C$8/12)</f>
        <v/>
      </c>
      <c r="I46" s="45" t="str">
        <f t="shared" si="3"/>
        <v/>
      </c>
      <c r="J46" s="48"/>
      <c r="K46" s="22"/>
    </row>
    <row r="47" spans="3:11" x14ac:dyDescent="0.2">
      <c r="C47" s="43" t="str">
        <f>IF(C46="","",IF(AND(C46+1&lt;='Page d''acceuil'!$C$9,E46&gt;'Page d''acceuil'!$C$12),C46+1,""))</f>
        <v/>
      </c>
      <c r="D47" s="44" t="str">
        <f t="shared" si="1"/>
        <v/>
      </c>
      <c r="E47" s="45" t="str">
        <f t="shared" si="2"/>
        <v/>
      </c>
      <c r="F47" s="45" t="str">
        <f>IF(C47="","",-PMT('Page d''acceuil'!$C$8/12,'Page d''acceuil'!$C$9,'Page d''acceuil'!$C$7))</f>
        <v/>
      </c>
      <c r="G47" s="45" t="str">
        <f t="shared" si="0"/>
        <v/>
      </c>
      <c r="H47" s="45" t="str">
        <f>IF(C47="","",E47*'Page d''acceuil'!$C$8/12)</f>
        <v/>
      </c>
      <c r="I47" s="45" t="str">
        <f t="shared" si="3"/>
        <v/>
      </c>
      <c r="J47" s="48"/>
      <c r="K47" s="22"/>
    </row>
    <row r="48" spans="3:11" x14ac:dyDescent="0.2">
      <c r="C48" s="43" t="str">
        <f>IF(C47="","",IF(AND(C47+1&lt;='Page d''acceuil'!$C$9,E47&gt;'Page d''acceuil'!$C$12),C47+1,""))</f>
        <v/>
      </c>
      <c r="D48" s="44" t="str">
        <f t="shared" si="1"/>
        <v/>
      </c>
      <c r="E48" s="45" t="str">
        <f t="shared" si="2"/>
        <v/>
      </c>
      <c r="F48" s="45" t="str">
        <f>IF(C48="","",-PMT('Page d''acceuil'!$C$8/12,'Page d''acceuil'!$C$9,'Page d''acceuil'!$C$7))</f>
        <v/>
      </c>
      <c r="G48" s="45" t="str">
        <f t="shared" si="0"/>
        <v/>
      </c>
      <c r="H48" s="45" t="str">
        <f>IF(C48="","",E48*'Page d''acceuil'!$C$8/12)</f>
        <v/>
      </c>
      <c r="I48" s="45" t="str">
        <f t="shared" si="3"/>
        <v/>
      </c>
      <c r="J48" s="48"/>
      <c r="K48" s="22"/>
    </row>
    <row r="49" spans="3:11" x14ac:dyDescent="0.2">
      <c r="C49" s="43" t="str">
        <f>IF(C48="","",IF(AND(C48+1&lt;='Page d''acceuil'!$C$9,E48&gt;'Page d''acceuil'!$C$12),C48+1,""))</f>
        <v/>
      </c>
      <c r="D49" s="44" t="str">
        <f t="shared" si="1"/>
        <v/>
      </c>
      <c r="E49" s="45" t="str">
        <f t="shared" si="2"/>
        <v/>
      </c>
      <c r="F49" s="45" t="str">
        <f>IF(C49="","",-PMT('Page d''acceuil'!$C$8/12,'Page d''acceuil'!$C$9,'Page d''acceuil'!$C$7))</f>
        <v/>
      </c>
      <c r="G49" s="45" t="str">
        <f t="shared" si="0"/>
        <v/>
      </c>
      <c r="H49" s="45" t="str">
        <f>IF(C49="","",E49*'Page d''acceuil'!$C$8/12)</f>
        <v/>
      </c>
      <c r="I49" s="45" t="str">
        <f t="shared" si="3"/>
        <v/>
      </c>
      <c r="J49" s="48"/>
      <c r="K49" s="22"/>
    </row>
    <row r="50" spans="3:11" x14ac:dyDescent="0.2">
      <c r="C50" s="43" t="str">
        <f>IF(C49="","",IF(AND(C49+1&lt;='Page d''acceuil'!$C$9,E49&gt;'Page d''acceuil'!$C$12),C49+1,""))</f>
        <v/>
      </c>
      <c r="D50" s="44" t="str">
        <f t="shared" si="1"/>
        <v/>
      </c>
      <c r="E50" s="45" t="str">
        <f t="shared" si="2"/>
        <v/>
      </c>
      <c r="F50" s="45" t="str">
        <f>IF(C50="","",-PMT('Page d''acceuil'!$C$8/12,'Page d''acceuil'!$C$9,'Page d''acceuil'!$C$7))</f>
        <v/>
      </c>
      <c r="G50" s="45" t="str">
        <f t="shared" si="0"/>
        <v/>
      </c>
      <c r="H50" s="45" t="str">
        <f>IF(C50="","",E50*'Page d''acceuil'!$C$8/12)</f>
        <v/>
      </c>
      <c r="I50" s="45" t="str">
        <f t="shared" si="3"/>
        <v/>
      </c>
      <c r="J50" s="48"/>
      <c r="K50" s="22"/>
    </row>
    <row r="51" spans="3:11" x14ac:dyDescent="0.2">
      <c r="C51" s="43" t="str">
        <f>IF(C50="","",IF(AND(C50+1&lt;='Page d''acceuil'!$C$9,E50&gt;'Page d''acceuil'!$C$12),C50+1,""))</f>
        <v/>
      </c>
      <c r="D51" s="44" t="str">
        <f t="shared" si="1"/>
        <v/>
      </c>
      <c r="E51" s="45" t="str">
        <f t="shared" si="2"/>
        <v/>
      </c>
      <c r="F51" s="45" t="str">
        <f>IF(C51="","",-PMT('Page d''acceuil'!$C$8/12,'Page d''acceuil'!$C$9,'Page d''acceuil'!$C$7))</f>
        <v/>
      </c>
      <c r="G51" s="45" t="str">
        <f t="shared" si="0"/>
        <v/>
      </c>
      <c r="H51" s="45" t="str">
        <f>IF(C51="","",E51*'Page d''acceuil'!$C$8/12)</f>
        <v/>
      </c>
      <c r="I51" s="45" t="str">
        <f t="shared" si="3"/>
        <v/>
      </c>
      <c r="J51" s="48"/>
      <c r="K51" s="22"/>
    </row>
    <row r="52" spans="3:11" x14ac:dyDescent="0.2">
      <c r="C52" s="43" t="str">
        <f>IF(C51="","",IF(AND(C51+1&lt;='Page d''acceuil'!$C$9,E51&gt;'Page d''acceuil'!$C$12),C51+1,""))</f>
        <v/>
      </c>
      <c r="D52" s="44" t="str">
        <f t="shared" si="1"/>
        <v/>
      </c>
      <c r="E52" s="45" t="str">
        <f t="shared" si="2"/>
        <v/>
      </c>
      <c r="F52" s="45" t="str">
        <f>IF(C52="","",-PMT('Page d''acceuil'!$C$8/12,'Page d''acceuil'!$C$9,'Page d''acceuil'!$C$7))</f>
        <v/>
      </c>
      <c r="G52" s="45" t="str">
        <f t="shared" si="0"/>
        <v/>
      </c>
      <c r="H52" s="45" t="str">
        <f>IF(C52="","",E52*'Page d''acceuil'!$C$8/12)</f>
        <v/>
      </c>
      <c r="I52" s="45" t="str">
        <f t="shared" si="3"/>
        <v/>
      </c>
      <c r="J52" s="48"/>
      <c r="K52" s="22"/>
    </row>
    <row r="53" spans="3:11" x14ac:dyDescent="0.2">
      <c r="C53" s="43" t="str">
        <f>IF(C52="","",IF(AND(C52+1&lt;='Page d''acceuil'!$C$9,E52&gt;'Page d''acceuil'!$C$12),C52+1,""))</f>
        <v/>
      </c>
      <c r="D53" s="44" t="str">
        <f t="shared" si="1"/>
        <v/>
      </c>
      <c r="E53" s="45" t="str">
        <f t="shared" si="2"/>
        <v/>
      </c>
      <c r="F53" s="45" t="str">
        <f>IF(C53="","",-PMT('Page d''acceuil'!$C$8/12,'Page d''acceuil'!$C$9,'Page d''acceuil'!$C$7))</f>
        <v/>
      </c>
      <c r="G53" s="45" t="str">
        <f t="shared" si="0"/>
        <v/>
      </c>
      <c r="H53" s="45" t="str">
        <f>IF(C53="","",E53*'Page d''acceuil'!$C$8/12)</f>
        <v/>
      </c>
      <c r="I53" s="45" t="str">
        <f t="shared" si="3"/>
        <v/>
      </c>
      <c r="K53" s="22"/>
    </row>
    <row r="54" spans="3:11" x14ac:dyDescent="0.2">
      <c r="C54" s="43" t="str">
        <f>IF(C53="","",IF(AND(C53+1&lt;='Page d''acceuil'!$C$9,E53&gt;'Page d''acceuil'!$C$12),C53+1,""))</f>
        <v/>
      </c>
      <c r="D54" s="44" t="str">
        <f t="shared" si="1"/>
        <v/>
      </c>
      <c r="E54" s="45" t="str">
        <f t="shared" si="2"/>
        <v/>
      </c>
      <c r="F54" s="45" t="str">
        <f>IF(C54="","",-PMT('Page d''acceuil'!$C$8/12,'Page d''acceuil'!$C$9,'Page d''acceuil'!$C$7))</f>
        <v/>
      </c>
      <c r="G54" s="45" t="str">
        <f t="shared" si="0"/>
        <v/>
      </c>
      <c r="H54" s="45" t="str">
        <f>IF(C54="","",E54*'Page d''acceuil'!$C$8/12)</f>
        <v/>
      </c>
      <c r="I54" s="45" t="str">
        <f t="shared" si="3"/>
        <v/>
      </c>
      <c r="K54" s="22"/>
    </row>
    <row r="55" spans="3:11" x14ac:dyDescent="0.2">
      <c r="C55" s="43" t="str">
        <f>IF(C54="","",IF(AND(C54+1&lt;='Page d''acceuil'!$C$9,E54&gt;'Page d''acceuil'!$C$12),C54+1,""))</f>
        <v/>
      </c>
      <c r="D55" s="44" t="str">
        <f t="shared" si="1"/>
        <v/>
      </c>
      <c r="E55" s="45" t="str">
        <f t="shared" si="2"/>
        <v/>
      </c>
      <c r="F55" s="45" t="str">
        <f>IF(C55="","",-PMT('Page d''acceuil'!$C$8/12,'Page d''acceuil'!$C$9,'Page d''acceuil'!$C$7))</f>
        <v/>
      </c>
      <c r="G55" s="45" t="str">
        <f t="shared" si="0"/>
        <v/>
      </c>
      <c r="H55" s="45" t="str">
        <f>IF(C55="","",E55*'Page d''acceuil'!$C$8/12)</f>
        <v/>
      </c>
      <c r="I55" s="45" t="str">
        <f t="shared" si="3"/>
        <v/>
      </c>
      <c r="K55" s="22"/>
    </row>
    <row r="56" spans="3:11" x14ac:dyDescent="0.2">
      <c r="C56" s="43" t="str">
        <f>IF(C55="","",IF(AND(C55+1&lt;='Page d''acceuil'!$C$9,E55&gt;'Page d''acceuil'!$C$12),C55+1,""))</f>
        <v/>
      </c>
      <c r="D56" s="44" t="str">
        <f t="shared" si="1"/>
        <v/>
      </c>
      <c r="E56" s="45" t="str">
        <f t="shared" si="2"/>
        <v/>
      </c>
      <c r="F56" s="45" t="str">
        <f>IF(C56="","",-PMT('Page d''acceuil'!$C$8/12,'Page d''acceuil'!$C$9,'Page d''acceuil'!$C$7))</f>
        <v/>
      </c>
      <c r="G56" s="45" t="str">
        <f t="shared" si="0"/>
        <v/>
      </c>
      <c r="H56" s="45" t="str">
        <f>IF(C56="","",E56*'Page d''acceuil'!$C$8/12)</f>
        <v/>
      </c>
      <c r="I56" s="45" t="str">
        <f t="shared" si="3"/>
        <v/>
      </c>
      <c r="K56" s="22"/>
    </row>
    <row r="57" spans="3:11" x14ac:dyDescent="0.2">
      <c r="C57" s="43" t="str">
        <f>IF(C56="","",IF(AND(C56+1&lt;='Page d''acceuil'!$C$9,E56&gt;'Page d''acceuil'!$C$12),C56+1,""))</f>
        <v/>
      </c>
      <c r="D57" s="44" t="str">
        <f t="shared" si="1"/>
        <v/>
      </c>
      <c r="E57" s="45" t="str">
        <f t="shared" si="2"/>
        <v/>
      </c>
      <c r="F57" s="45" t="str">
        <f>IF(C57="","",-PMT('Page d''acceuil'!$C$8/12,'Page d''acceuil'!$C$9,'Page d''acceuil'!$C$7))</f>
        <v/>
      </c>
      <c r="G57" s="45" t="str">
        <f t="shared" si="0"/>
        <v/>
      </c>
      <c r="H57" s="45" t="str">
        <f>IF(C57="","",E57*'Page d''acceuil'!$C$8/12)</f>
        <v/>
      </c>
      <c r="I57" s="45" t="str">
        <f t="shared" si="3"/>
        <v/>
      </c>
      <c r="K57" s="22"/>
    </row>
    <row r="58" spans="3:11" x14ac:dyDescent="0.2">
      <c r="C58" s="43" t="str">
        <f>IF(C57="","",IF(AND(C57+1&lt;='Page d''acceuil'!$C$9,E57&gt;'Page d''acceuil'!$C$12),C57+1,""))</f>
        <v/>
      </c>
      <c r="D58" s="44" t="str">
        <f t="shared" si="1"/>
        <v/>
      </c>
      <c r="E58" s="45" t="str">
        <f t="shared" si="2"/>
        <v/>
      </c>
      <c r="F58" s="45" t="str">
        <f>IF(C58="","",-PMT('Page d''acceuil'!$C$8/12,'Page d''acceuil'!$C$9,'Page d''acceuil'!$C$7))</f>
        <v/>
      </c>
      <c r="G58" s="45" t="str">
        <f t="shared" si="0"/>
        <v/>
      </c>
      <c r="H58" s="45" t="str">
        <f>IF(C58="","",E58*'Page d''acceuil'!$C$8/12)</f>
        <v/>
      </c>
      <c r="I58" s="45" t="str">
        <f t="shared" si="3"/>
        <v/>
      </c>
      <c r="K58" s="22"/>
    </row>
    <row r="59" spans="3:11" x14ac:dyDescent="0.2">
      <c r="C59" s="43" t="str">
        <f>IF(C58="","",IF(AND(C58+1&lt;='Page d''acceuil'!$C$9,E58&gt;'Page d''acceuil'!$C$12),C58+1,""))</f>
        <v/>
      </c>
      <c r="D59" s="44" t="str">
        <f t="shared" si="1"/>
        <v/>
      </c>
      <c r="E59" s="45" t="str">
        <f t="shared" si="2"/>
        <v/>
      </c>
      <c r="F59" s="45" t="str">
        <f>IF(C59="","",-PMT('Page d''acceuil'!$C$8/12,'Page d''acceuil'!$C$9,'Page d''acceuil'!$C$7))</f>
        <v/>
      </c>
      <c r="G59" s="45" t="str">
        <f t="shared" si="0"/>
        <v/>
      </c>
      <c r="H59" s="45" t="str">
        <f>IF(C59="","",E59*'Page d''acceuil'!$C$8/12)</f>
        <v/>
      </c>
      <c r="I59" s="45" t="str">
        <f t="shared" si="3"/>
        <v/>
      </c>
      <c r="K59" s="22"/>
    </row>
    <row r="60" spans="3:11" x14ac:dyDescent="0.2">
      <c r="C60" s="43" t="str">
        <f>IF(C59="","",IF(AND(C59+1&lt;='Page d''acceuil'!$C$9,E59&gt;'Page d''acceuil'!$C$12),C59+1,""))</f>
        <v/>
      </c>
      <c r="D60" s="44" t="str">
        <f t="shared" si="1"/>
        <v/>
      </c>
      <c r="E60" s="45" t="str">
        <f t="shared" si="2"/>
        <v/>
      </c>
      <c r="F60" s="45" t="str">
        <f>IF(C60="","",-PMT('Page d''acceuil'!$C$8/12,'Page d''acceuil'!$C$9,'Page d''acceuil'!$C$7))</f>
        <v/>
      </c>
      <c r="G60" s="45" t="str">
        <f t="shared" si="0"/>
        <v/>
      </c>
      <c r="H60" s="45" t="str">
        <f>IF(C60="","",E60*'Page d''acceuil'!$C$8/12)</f>
        <v/>
      </c>
      <c r="I60" s="45" t="str">
        <f t="shared" si="3"/>
        <v/>
      </c>
      <c r="K60" s="22"/>
    </row>
    <row r="61" spans="3:11" x14ac:dyDescent="0.2">
      <c r="C61" s="43" t="str">
        <f>IF(C60="","",IF(AND(C60+1&lt;='Page d''acceuil'!$C$9,E60&gt;'Page d''acceuil'!$C$12),C60+1,""))</f>
        <v/>
      </c>
      <c r="D61" s="44" t="str">
        <f t="shared" si="1"/>
        <v/>
      </c>
      <c r="E61" s="45" t="str">
        <f t="shared" si="2"/>
        <v/>
      </c>
      <c r="F61" s="45" t="str">
        <f>IF(C61="","",-PMT('Page d''acceuil'!$C$8/12,'Page d''acceuil'!$C$9,'Page d''acceuil'!$C$7))</f>
        <v/>
      </c>
      <c r="G61" s="45" t="str">
        <f t="shared" si="0"/>
        <v/>
      </c>
      <c r="H61" s="45" t="str">
        <f>IF(C61="","",E61*'Page d''acceuil'!$C$8/12)</f>
        <v/>
      </c>
      <c r="I61" s="45" t="str">
        <f t="shared" si="3"/>
        <v/>
      </c>
      <c r="K61" s="22"/>
    </row>
    <row r="62" spans="3:11" x14ac:dyDescent="0.2">
      <c r="C62" s="43" t="str">
        <f>IF(C61="","",IF(AND(C61+1&lt;='Page d''acceuil'!$C$9,E61&gt;'Page d''acceuil'!$C$12),C61+1,""))</f>
        <v/>
      </c>
      <c r="D62" s="44" t="str">
        <f t="shared" si="1"/>
        <v/>
      </c>
      <c r="E62" s="45" t="str">
        <f t="shared" si="2"/>
        <v/>
      </c>
      <c r="F62" s="45" t="str">
        <f>IF(C62="","",-PMT('Page d''acceuil'!$C$8/12,'Page d''acceuil'!$C$9,'Page d''acceuil'!$C$7))</f>
        <v/>
      </c>
      <c r="G62" s="45" t="str">
        <f t="shared" si="0"/>
        <v/>
      </c>
      <c r="H62" s="45" t="str">
        <f>IF(C62="","",E62*'Page d''acceuil'!$C$8/12)</f>
        <v/>
      </c>
      <c r="I62" s="45" t="str">
        <f t="shared" si="3"/>
        <v/>
      </c>
      <c r="K62" s="22"/>
    </row>
    <row r="63" spans="3:11" x14ac:dyDescent="0.2">
      <c r="C63" s="43" t="str">
        <f>IF(C62="","",IF(AND(C62+1&lt;='Page d''acceuil'!$C$9,E62&gt;'Page d''acceuil'!$C$12),C62+1,""))</f>
        <v/>
      </c>
      <c r="D63" s="44" t="str">
        <f t="shared" si="1"/>
        <v/>
      </c>
      <c r="E63" s="45" t="str">
        <f t="shared" si="2"/>
        <v/>
      </c>
      <c r="F63" s="45" t="str">
        <f>IF(C63="","",-PMT('Page d''acceuil'!$C$8/12,'Page d''acceuil'!$C$9,'Page d''acceuil'!$C$7))</f>
        <v/>
      </c>
      <c r="G63" s="45" t="str">
        <f t="shared" si="0"/>
        <v/>
      </c>
      <c r="H63" s="45" t="str">
        <f>IF(C63="","",E63*'Page d''acceuil'!$C$8/12)</f>
        <v/>
      </c>
      <c r="I63" s="45" t="str">
        <f t="shared" si="3"/>
        <v/>
      </c>
      <c r="K63" s="22"/>
    </row>
    <row r="64" spans="3:11" x14ac:dyDescent="0.2">
      <c r="C64" s="43" t="str">
        <f>IF(C63="","",IF(AND(C63+1&lt;='Page d''acceuil'!$C$9,E63&gt;'Page d''acceuil'!$C$12),C63+1,""))</f>
        <v/>
      </c>
      <c r="D64" s="44" t="str">
        <f t="shared" si="1"/>
        <v/>
      </c>
      <c r="E64" s="45" t="str">
        <f t="shared" si="2"/>
        <v/>
      </c>
      <c r="F64" s="45" t="str">
        <f>IF(C64="","",-PMT('Page d''acceuil'!$C$8/12,'Page d''acceuil'!$C$9,'Page d''acceuil'!$C$7))</f>
        <v/>
      </c>
      <c r="G64" s="45" t="str">
        <f t="shared" si="0"/>
        <v/>
      </c>
      <c r="H64" s="45" t="str">
        <f>IF(C64="","",E64*'Page d''acceuil'!$C$8/12)</f>
        <v/>
      </c>
      <c r="I64" s="45" t="str">
        <f t="shared" si="3"/>
        <v/>
      </c>
      <c r="K64" s="22"/>
    </row>
    <row r="65" spans="3:11" x14ac:dyDescent="0.2">
      <c r="C65" s="43" t="str">
        <f>IF(C64="","",IF(AND(C64+1&lt;='Page d''acceuil'!$C$9,E64&gt;'Page d''acceuil'!$C$12),C64+1,""))</f>
        <v/>
      </c>
      <c r="D65" s="44" t="str">
        <f t="shared" si="1"/>
        <v/>
      </c>
      <c r="E65" s="45" t="str">
        <f t="shared" si="2"/>
        <v/>
      </c>
      <c r="F65" s="45" t="str">
        <f>IF(C65="","",-PMT('Page d''acceuil'!$C$8/12,'Page d''acceuil'!$C$9,'Page d''acceuil'!$C$7))</f>
        <v/>
      </c>
      <c r="G65" s="45" t="str">
        <f t="shared" si="0"/>
        <v/>
      </c>
      <c r="H65" s="45" t="str">
        <f>IF(C65="","",E65*'Page d''acceuil'!$C$8/12)</f>
        <v/>
      </c>
      <c r="I65" s="45" t="str">
        <f t="shared" si="3"/>
        <v/>
      </c>
      <c r="K65" s="22"/>
    </row>
    <row r="66" spans="3:11" x14ac:dyDescent="0.2">
      <c r="C66" s="43" t="str">
        <f>IF(C65="","",IF(AND(C65+1&lt;='Page d''acceuil'!$C$9,E65&gt;'Page d''acceuil'!$C$12),C65+1,""))</f>
        <v/>
      </c>
      <c r="D66" s="44" t="str">
        <f t="shared" si="1"/>
        <v/>
      </c>
      <c r="E66" s="45" t="str">
        <f t="shared" si="2"/>
        <v/>
      </c>
      <c r="F66" s="45" t="str">
        <f>IF(C66="","",-PMT('Page d''acceuil'!$C$8/12,'Page d''acceuil'!$C$9,'Page d''acceuil'!$C$7))</f>
        <v/>
      </c>
      <c r="G66" s="45" t="str">
        <f t="shared" si="0"/>
        <v/>
      </c>
      <c r="H66" s="45" t="str">
        <f>IF(C66="","",E66*'Page d''acceuil'!$C$8/12)</f>
        <v/>
      </c>
      <c r="I66" s="45" t="str">
        <f t="shared" si="3"/>
        <v/>
      </c>
      <c r="K66" s="22"/>
    </row>
    <row r="67" spans="3:11" x14ac:dyDescent="0.2">
      <c r="C67" s="43" t="str">
        <f>IF(C66="","",IF(AND(C66+1&lt;='Page d''acceuil'!$C$9,E66&gt;'Page d''acceuil'!$C$12),C66+1,""))</f>
        <v/>
      </c>
      <c r="D67" s="44" t="str">
        <f t="shared" si="1"/>
        <v/>
      </c>
      <c r="E67" s="45" t="str">
        <f t="shared" si="2"/>
        <v/>
      </c>
      <c r="F67" s="45" t="str">
        <f>IF(C67="","",-PMT('Page d''acceuil'!$C$8/12,'Page d''acceuil'!$C$9,'Page d''acceuil'!$C$7))</f>
        <v/>
      </c>
      <c r="G67" s="45" t="str">
        <f t="shared" si="0"/>
        <v/>
      </c>
      <c r="H67" s="45" t="str">
        <f>IF(C67="","",E67*'Page d''acceuil'!$C$8/12)</f>
        <v/>
      </c>
      <c r="I67" s="45" t="str">
        <f t="shared" si="3"/>
        <v/>
      </c>
      <c r="K67" s="22"/>
    </row>
    <row r="68" spans="3:11" x14ac:dyDescent="0.2">
      <c r="C68" s="43" t="str">
        <f>IF(C67="","",IF(AND(C67+1&lt;='Page d''acceuil'!$C$9,E67&gt;'Page d''acceuil'!$C$12),C67+1,""))</f>
        <v/>
      </c>
      <c r="D68" s="44" t="str">
        <f t="shared" si="1"/>
        <v/>
      </c>
      <c r="E68" s="45" t="str">
        <f t="shared" si="2"/>
        <v/>
      </c>
      <c r="F68" s="45" t="str">
        <f>IF(C68="","",-PMT('Page d''acceuil'!$C$8/12,'Page d''acceuil'!$C$9,'Page d''acceuil'!$C$7))</f>
        <v/>
      </c>
      <c r="G68" s="45" t="str">
        <f t="shared" si="0"/>
        <v/>
      </c>
      <c r="H68" s="45" t="str">
        <f>IF(C68="","",E68*'Page d''acceuil'!$C$8/12)</f>
        <v/>
      </c>
      <c r="I68" s="45" t="str">
        <f t="shared" si="3"/>
        <v/>
      </c>
      <c r="K68" s="22"/>
    </row>
    <row r="69" spans="3:11" x14ac:dyDescent="0.2">
      <c r="C69" s="43" t="str">
        <f>IF(C68="","",IF(AND(C68+1&lt;='Page d''acceuil'!$C$9,E68&gt;'Page d''acceuil'!$C$12),C68+1,""))</f>
        <v/>
      </c>
      <c r="D69" s="44" t="str">
        <f t="shared" si="1"/>
        <v/>
      </c>
      <c r="E69" s="45" t="str">
        <f t="shared" si="2"/>
        <v/>
      </c>
      <c r="F69" s="45" t="str">
        <f>IF(C69="","",-PMT('Page d''acceuil'!$C$8/12,'Page d''acceuil'!$C$9,'Page d''acceuil'!$C$7))</f>
        <v/>
      </c>
      <c r="G69" s="45" t="str">
        <f t="shared" ref="G69:G132" si="4">IF(C69="","",F69-H69)</f>
        <v/>
      </c>
      <c r="H69" s="45" t="str">
        <f>IF(C69="","",E69*'Page d''acceuil'!$C$8/12)</f>
        <v/>
      </c>
      <c r="I69" s="45" t="str">
        <f t="shared" ref="I69:I132" si="5">IF(C69="","",E69-G69)</f>
        <v/>
      </c>
      <c r="K69" s="22"/>
    </row>
    <row r="70" spans="3:11" x14ac:dyDescent="0.2">
      <c r="C70" s="43" t="str">
        <f>IF(C69="","",IF(AND(C69+1&lt;='Page d''acceuil'!$C$9,E69&gt;'Page d''acceuil'!$C$12),C69+1,""))</f>
        <v/>
      </c>
      <c r="D70" s="44" t="str">
        <f t="shared" si="1"/>
        <v/>
      </c>
      <c r="E70" s="45" t="str">
        <f t="shared" ref="E70:E133" si="6">IF(C70="","",I69-J69)</f>
        <v/>
      </c>
      <c r="F70" s="45" t="str">
        <f>IF(C70="","",-PMT('Page d''acceuil'!$C$8/12,'Page d''acceuil'!$C$9,'Page d''acceuil'!$C$7))</f>
        <v/>
      </c>
      <c r="G70" s="45" t="str">
        <f t="shared" si="4"/>
        <v/>
      </c>
      <c r="H70" s="45" t="str">
        <f>IF(C70="","",E70*'Page d''acceuil'!$C$8/12)</f>
        <v/>
      </c>
      <c r="I70" s="45" t="str">
        <f t="shared" si="5"/>
        <v/>
      </c>
      <c r="K70" s="22"/>
    </row>
    <row r="71" spans="3:11" x14ac:dyDescent="0.2">
      <c r="C71" s="43" t="str">
        <f>IF(C70="","",IF(AND(C70+1&lt;='Page d''acceuil'!$C$9,E70&gt;'Page d''acceuil'!$C$12),C70+1,""))</f>
        <v/>
      </c>
      <c r="D71" s="44" t="str">
        <f t="shared" ref="D71:D134" si="7">IF(C71="","",IF(MONTH(D70)=12,DATE(YEAR(D70)+1,1,1),DATE(YEAR(D70),MONTH(D70)+1,1)))</f>
        <v/>
      </c>
      <c r="E71" s="45" t="str">
        <f t="shared" si="6"/>
        <v/>
      </c>
      <c r="F71" s="45" t="str">
        <f>IF(C71="","",-PMT('Page d''acceuil'!$C$8/12,'Page d''acceuil'!$C$9,'Page d''acceuil'!$C$7))</f>
        <v/>
      </c>
      <c r="G71" s="45" t="str">
        <f t="shared" si="4"/>
        <v/>
      </c>
      <c r="H71" s="45" t="str">
        <f>IF(C71="","",E71*'Page d''acceuil'!$C$8/12)</f>
        <v/>
      </c>
      <c r="I71" s="45" t="str">
        <f t="shared" si="5"/>
        <v/>
      </c>
      <c r="K71" s="22"/>
    </row>
    <row r="72" spans="3:11" x14ac:dyDescent="0.2">
      <c r="C72" s="43" t="str">
        <f>IF(C71="","",IF(AND(C71+1&lt;='Page d''acceuil'!$C$9,E71&gt;'Page d''acceuil'!$C$12),C71+1,""))</f>
        <v/>
      </c>
      <c r="D72" s="44" t="str">
        <f t="shared" si="7"/>
        <v/>
      </c>
      <c r="E72" s="45" t="str">
        <f t="shared" si="6"/>
        <v/>
      </c>
      <c r="F72" s="45" t="str">
        <f>IF(C72="","",-PMT('Page d''acceuil'!$C$8/12,'Page d''acceuil'!$C$9,'Page d''acceuil'!$C$7))</f>
        <v/>
      </c>
      <c r="G72" s="45" t="str">
        <f t="shared" si="4"/>
        <v/>
      </c>
      <c r="H72" s="45" t="str">
        <f>IF(C72="","",E72*'Page d''acceuil'!$C$8/12)</f>
        <v/>
      </c>
      <c r="I72" s="45" t="str">
        <f t="shared" si="5"/>
        <v/>
      </c>
      <c r="K72" s="22"/>
    </row>
    <row r="73" spans="3:11" x14ac:dyDescent="0.2">
      <c r="C73" s="43" t="str">
        <f>IF(C72="","",IF(AND(C72+1&lt;='Page d''acceuil'!$C$9,E72&gt;'Page d''acceuil'!$C$12),C72+1,""))</f>
        <v/>
      </c>
      <c r="D73" s="44" t="str">
        <f t="shared" si="7"/>
        <v/>
      </c>
      <c r="E73" s="45" t="str">
        <f t="shared" si="6"/>
        <v/>
      </c>
      <c r="F73" s="45" t="str">
        <f>IF(C73="","",-PMT('Page d''acceuil'!$C$8/12,'Page d''acceuil'!$C$9,'Page d''acceuil'!$C$7))</f>
        <v/>
      </c>
      <c r="G73" s="45" t="str">
        <f t="shared" si="4"/>
        <v/>
      </c>
      <c r="H73" s="45" t="str">
        <f>IF(C73="","",E73*'Page d''acceuil'!$C$8/12)</f>
        <v/>
      </c>
      <c r="I73" s="45" t="str">
        <f t="shared" si="5"/>
        <v/>
      </c>
      <c r="K73" s="22"/>
    </row>
    <row r="74" spans="3:11" x14ac:dyDescent="0.2">
      <c r="C74" s="43" t="str">
        <f>IF(C73="","",IF(AND(C73+1&lt;='Page d''acceuil'!$C$9,E73&gt;'Page d''acceuil'!$C$12),C73+1,""))</f>
        <v/>
      </c>
      <c r="D74" s="44" t="str">
        <f t="shared" si="7"/>
        <v/>
      </c>
      <c r="E74" s="45" t="str">
        <f t="shared" si="6"/>
        <v/>
      </c>
      <c r="F74" s="45" t="str">
        <f>IF(C74="","",-PMT('Page d''acceuil'!$C$8/12,'Page d''acceuil'!$C$9,'Page d''acceuil'!$C$7))</f>
        <v/>
      </c>
      <c r="G74" s="45" t="str">
        <f t="shared" si="4"/>
        <v/>
      </c>
      <c r="H74" s="45" t="str">
        <f>IF(C74="","",E74*'Page d''acceuil'!$C$8/12)</f>
        <v/>
      </c>
      <c r="I74" s="45" t="str">
        <f t="shared" si="5"/>
        <v/>
      </c>
      <c r="K74" s="22"/>
    </row>
    <row r="75" spans="3:11" x14ac:dyDescent="0.2">
      <c r="C75" s="43" t="str">
        <f>IF(C74="","",IF(AND(C74+1&lt;='Page d''acceuil'!$C$9,E74&gt;'Page d''acceuil'!$C$12),C74+1,""))</f>
        <v/>
      </c>
      <c r="D75" s="44" t="str">
        <f t="shared" si="7"/>
        <v/>
      </c>
      <c r="E75" s="45" t="str">
        <f t="shared" si="6"/>
        <v/>
      </c>
      <c r="F75" s="45" t="str">
        <f>IF(C75="","",-PMT('Page d''acceuil'!$C$8/12,'Page d''acceuil'!$C$9,'Page d''acceuil'!$C$7))</f>
        <v/>
      </c>
      <c r="G75" s="45" t="str">
        <f t="shared" si="4"/>
        <v/>
      </c>
      <c r="H75" s="45" t="str">
        <f>IF(C75="","",E75*'Page d''acceuil'!$C$8/12)</f>
        <v/>
      </c>
      <c r="I75" s="45" t="str">
        <f t="shared" si="5"/>
        <v/>
      </c>
      <c r="K75" s="22"/>
    </row>
    <row r="76" spans="3:11" x14ac:dyDescent="0.2">
      <c r="C76" s="43" t="str">
        <f>IF(C75="","",IF(AND(C75+1&lt;='Page d''acceuil'!$C$9,E75&gt;'Page d''acceuil'!$C$12),C75+1,""))</f>
        <v/>
      </c>
      <c r="D76" s="44" t="str">
        <f t="shared" si="7"/>
        <v/>
      </c>
      <c r="E76" s="45" t="str">
        <f t="shared" si="6"/>
        <v/>
      </c>
      <c r="F76" s="45" t="str">
        <f>IF(C76="","",-PMT('Page d''acceuil'!$C$8/12,'Page d''acceuil'!$C$9,'Page d''acceuil'!$C$7))</f>
        <v/>
      </c>
      <c r="G76" s="45" t="str">
        <f t="shared" si="4"/>
        <v/>
      </c>
      <c r="H76" s="45" t="str">
        <f>IF(C76="","",E76*'Page d''acceuil'!$C$8/12)</f>
        <v/>
      </c>
      <c r="I76" s="45" t="str">
        <f t="shared" si="5"/>
        <v/>
      </c>
      <c r="K76" s="22"/>
    </row>
    <row r="77" spans="3:11" x14ac:dyDescent="0.2">
      <c r="C77" s="43" t="str">
        <f>IF(C76="","",IF(AND(C76+1&lt;='Page d''acceuil'!$C$9,E76&gt;'Page d''acceuil'!$C$12),C76+1,""))</f>
        <v/>
      </c>
      <c r="D77" s="44" t="str">
        <f t="shared" si="7"/>
        <v/>
      </c>
      <c r="E77" s="45" t="str">
        <f t="shared" si="6"/>
        <v/>
      </c>
      <c r="F77" s="45" t="str">
        <f>IF(C77="","",-PMT('Page d''acceuil'!$C$8/12,'Page d''acceuil'!$C$9,'Page d''acceuil'!$C$7))</f>
        <v/>
      </c>
      <c r="G77" s="45" t="str">
        <f t="shared" si="4"/>
        <v/>
      </c>
      <c r="H77" s="45" t="str">
        <f>IF(C77="","",E77*'Page d''acceuil'!$C$8/12)</f>
        <v/>
      </c>
      <c r="I77" s="45" t="str">
        <f t="shared" si="5"/>
        <v/>
      </c>
    </row>
    <row r="78" spans="3:11" x14ac:dyDescent="0.2">
      <c r="C78" s="43" t="str">
        <f>IF(C77="","",IF(AND(C77+1&lt;='Page d''acceuil'!$C$9,E77&gt;'Page d''acceuil'!$C$12),C77+1,""))</f>
        <v/>
      </c>
      <c r="D78" s="44" t="str">
        <f t="shared" si="7"/>
        <v/>
      </c>
      <c r="E78" s="45" t="str">
        <f t="shared" si="6"/>
        <v/>
      </c>
      <c r="F78" s="45" t="str">
        <f>IF(C78="","",-PMT('Page d''acceuil'!$C$8/12,'Page d''acceuil'!$C$9,'Page d''acceuil'!$C$7))</f>
        <v/>
      </c>
      <c r="G78" s="45" t="str">
        <f t="shared" si="4"/>
        <v/>
      </c>
      <c r="H78" s="45" t="str">
        <f>IF(C78="","",E78*'Page d''acceuil'!$C$8/12)</f>
        <v/>
      </c>
      <c r="I78" s="45" t="str">
        <f t="shared" si="5"/>
        <v/>
      </c>
    </row>
    <row r="79" spans="3:11" x14ac:dyDescent="0.2">
      <c r="C79" s="43" t="str">
        <f>IF(C78="","",IF(AND(C78+1&lt;='Page d''acceuil'!$C$9,E78&gt;'Page d''acceuil'!$C$12),C78+1,""))</f>
        <v/>
      </c>
      <c r="D79" s="44" t="str">
        <f t="shared" si="7"/>
        <v/>
      </c>
      <c r="E79" s="45" t="str">
        <f t="shared" si="6"/>
        <v/>
      </c>
      <c r="F79" s="45" t="str">
        <f>IF(C79="","",-PMT('Page d''acceuil'!$C$8/12,'Page d''acceuil'!$C$9,'Page d''acceuil'!$C$7))</f>
        <v/>
      </c>
      <c r="G79" s="45" t="str">
        <f t="shared" si="4"/>
        <v/>
      </c>
      <c r="H79" s="45" t="str">
        <f>IF(C79="","",E79*'Page d''acceuil'!$C$8/12)</f>
        <v/>
      </c>
      <c r="I79" s="45" t="str">
        <f t="shared" si="5"/>
        <v/>
      </c>
    </row>
    <row r="80" spans="3:11" x14ac:dyDescent="0.2">
      <c r="C80" s="43" t="str">
        <f>IF(C79="","",IF(AND(C79+1&lt;='Page d''acceuil'!$C$9,E79&gt;'Page d''acceuil'!$C$12),C79+1,""))</f>
        <v/>
      </c>
      <c r="D80" s="44" t="str">
        <f t="shared" si="7"/>
        <v/>
      </c>
      <c r="E80" s="45" t="str">
        <f t="shared" si="6"/>
        <v/>
      </c>
      <c r="F80" s="45" t="str">
        <f>IF(C80="","",-PMT('Page d''acceuil'!$C$8/12,'Page d''acceuil'!$C$9,'Page d''acceuil'!$C$7))</f>
        <v/>
      </c>
      <c r="G80" s="45" t="str">
        <f t="shared" si="4"/>
        <v/>
      </c>
      <c r="H80" s="45" t="str">
        <f>IF(C80="","",E80*'Page d''acceuil'!$C$8/12)</f>
        <v/>
      </c>
      <c r="I80" s="45" t="str">
        <f t="shared" si="5"/>
        <v/>
      </c>
    </row>
    <row r="81" spans="3:9" x14ac:dyDescent="0.2">
      <c r="C81" s="43" t="str">
        <f>IF(C80="","",IF(AND(C80+1&lt;='Page d''acceuil'!$C$9,E80&gt;'Page d''acceuil'!$C$12),C80+1,""))</f>
        <v/>
      </c>
      <c r="D81" s="44" t="str">
        <f t="shared" si="7"/>
        <v/>
      </c>
      <c r="E81" s="45" t="str">
        <f t="shared" si="6"/>
        <v/>
      </c>
      <c r="F81" s="45" t="str">
        <f>IF(C81="","",-PMT('Page d''acceuil'!$C$8/12,'Page d''acceuil'!$C$9,'Page d''acceuil'!$C$7))</f>
        <v/>
      </c>
      <c r="G81" s="45" t="str">
        <f t="shared" si="4"/>
        <v/>
      </c>
      <c r="H81" s="45" t="str">
        <f>IF(C81="","",E81*'Page d''acceuil'!$C$8/12)</f>
        <v/>
      </c>
      <c r="I81" s="45" t="str">
        <f t="shared" si="5"/>
        <v/>
      </c>
    </row>
    <row r="82" spans="3:9" x14ac:dyDescent="0.2">
      <c r="C82" s="43" t="str">
        <f>IF(C81="","",IF(AND(C81+1&lt;='Page d''acceuil'!$C$9,E81&gt;'Page d''acceuil'!$C$12),C81+1,""))</f>
        <v/>
      </c>
      <c r="D82" s="44" t="str">
        <f t="shared" si="7"/>
        <v/>
      </c>
      <c r="E82" s="45" t="str">
        <f t="shared" si="6"/>
        <v/>
      </c>
      <c r="F82" s="45" t="str">
        <f>IF(C82="","",-PMT('Page d''acceuil'!$C$8/12,'Page d''acceuil'!$C$9,'Page d''acceuil'!$C$7))</f>
        <v/>
      </c>
      <c r="G82" s="45" t="str">
        <f t="shared" si="4"/>
        <v/>
      </c>
      <c r="H82" s="45" t="str">
        <f>IF(C82="","",E82*'Page d''acceuil'!$C$8/12)</f>
        <v/>
      </c>
      <c r="I82" s="45" t="str">
        <f t="shared" si="5"/>
        <v/>
      </c>
    </row>
    <row r="83" spans="3:9" x14ac:dyDescent="0.2">
      <c r="C83" s="43" t="str">
        <f>IF(C82="","",IF(AND(C82+1&lt;='Page d''acceuil'!$C$9,E82&gt;'Page d''acceuil'!$C$12),C82+1,""))</f>
        <v/>
      </c>
      <c r="D83" s="44" t="str">
        <f t="shared" si="7"/>
        <v/>
      </c>
      <c r="E83" s="45" t="str">
        <f t="shared" si="6"/>
        <v/>
      </c>
      <c r="F83" s="45" t="str">
        <f>IF(C83="","",-PMT('Page d''acceuil'!$C$8/12,'Page d''acceuil'!$C$9,'Page d''acceuil'!$C$7))</f>
        <v/>
      </c>
      <c r="G83" s="45" t="str">
        <f t="shared" si="4"/>
        <v/>
      </c>
      <c r="H83" s="45" t="str">
        <f>IF(C83="","",E83*'Page d''acceuil'!$C$8/12)</f>
        <v/>
      </c>
      <c r="I83" s="45" t="str">
        <f t="shared" si="5"/>
        <v/>
      </c>
    </row>
    <row r="84" spans="3:9" x14ac:dyDescent="0.2">
      <c r="C84" s="43" t="str">
        <f>IF(C83="","",IF(AND(C83+1&lt;='Page d''acceuil'!$C$9,E83&gt;'Page d''acceuil'!$C$12),C83+1,""))</f>
        <v/>
      </c>
      <c r="D84" s="44" t="str">
        <f t="shared" si="7"/>
        <v/>
      </c>
      <c r="E84" s="45" t="str">
        <f t="shared" si="6"/>
        <v/>
      </c>
      <c r="F84" s="45" t="str">
        <f>IF(C84="","",-PMT('Page d''acceuil'!$C$8/12,'Page d''acceuil'!$C$9,'Page d''acceuil'!$C$7))</f>
        <v/>
      </c>
      <c r="G84" s="45" t="str">
        <f t="shared" si="4"/>
        <v/>
      </c>
      <c r="H84" s="45" t="str">
        <f>IF(C84="","",E84*'Page d''acceuil'!$C$8/12)</f>
        <v/>
      </c>
      <c r="I84" s="45" t="str">
        <f t="shared" si="5"/>
        <v/>
      </c>
    </row>
    <row r="85" spans="3:9" x14ac:dyDescent="0.2">
      <c r="C85" s="43" t="str">
        <f>IF(C84="","",IF(AND(C84+1&lt;='Page d''acceuil'!$C$9,E84&gt;'Page d''acceuil'!$C$12),C84+1,""))</f>
        <v/>
      </c>
      <c r="D85" s="44" t="str">
        <f t="shared" si="7"/>
        <v/>
      </c>
      <c r="E85" s="45" t="str">
        <f t="shared" si="6"/>
        <v/>
      </c>
      <c r="F85" s="45" t="str">
        <f>IF(C85="","",-PMT('Page d''acceuil'!$C$8/12,'Page d''acceuil'!$C$9,'Page d''acceuil'!$C$7))</f>
        <v/>
      </c>
      <c r="G85" s="45" t="str">
        <f t="shared" si="4"/>
        <v/>
      </c>
      <c r="H85" s="45" t="str">
        <f>IF(C85="","",E85*'Page d''acceuil'!$C$8/12)</f>
        <v/>
      </c>
      <c r="I85" s="45" t="str">
        <f t="shared" si="5"/>
        <v/>
      </c>
    </row>
    <row r="86" spans="3:9" x14ac:dyDescent="0.2">
      <c r="C86" s="43" t="str">
        <f>IF(C85="","",IF(AND(C85+1&lt;='Page d''acceuil'!$C$9,E85&gt;'Page d''acceuil'!$C$12),C85+1,""))</f>
        <v/>
      </c>
      <c r="D86" s="44" t="str">
        <f t="shared" si="7"/>
        <v/>
      </c>
      <c r="E86" s="45" t="str">
        <f t="shared" si="6"/>
        <v/>
      </c>
      <c r="F86" s="45" t="str">
        <f>IF(C86="","",-PMT('Page d''acceuil'!$C$8/12,'Page d''acceuil'!$C$9,'Page d''acceuil'!$C$7))</f>
        <v/>
      </c>
      <c r="G86" s="45" t="str">
        <f t="shared" si="4"/>
        <v/>
      </c>
      <c r="H86" s="45" t="str">
        <f>IF(C86="","",E86*'Page d''acceuil'!$C$8/12)</f>
        <v/>
      </c>
      <c r="I86" s="45" t="str">
        <f t="shared" si="5"/>
        <v/>
      </c>
    </row>
    <row r="87" spans="3:9" x14ac:dyDescent="0.2">
      <c r="C87" s="43" t="str">
        <f>IF(C86="","",IF(AND(C86+1&lt;='Page d''acceuil'!$C$9,E86&gt;'Page d''acceuil'!$C$12),C86+1,""))</f>
        <v/>
      </c>
      <c r="D87" s="44" t="str">
        <f t="shared" si="7"/>
        <v/>
      </c>
      <c r="E87" s="45" t="str">
        <f t="shared" si="6"/>
        <v/>
      </c>
      <c r="F87" s="45" t="str">
        <f>IF(C87="","",-PMT('Page d''acceuil'!$C$8/12,'Page d''acceuil'!$C$9,'Page d''acceuil'!$C$7))</f>
        <v/>
      </c>
      <c r="G87" s="45" t="str">
        <f t="shared" si="4"/>
        <v/>
      </c>
      <c r="H87" s="45" t="str">
        <f>IF(C87="","",E87*'Page d''acceuil'!$C$8/12)</f>
        <v/>
      </c>
      <c r="I87" s="45" t="str">
        <f t="shared" si="5"/>
        <v/>
      </c>
    </row>
    <row r="88" spans="3:9" x14ac:dyDescent="0.2">
      <c r="C88" s="43" t="str">
        <f>IF(C87="","",IF(AND(C87+1&lt;='Page d''acceuil'!$C$9,E87&gt;'Page d''acceuil'!$C$12),C87+1,""))</f>
        <v/>
      </c>
      <c r="D88" s="44" t="str">
        <f t="shared" si="7"/>
        <v/>
      </c>
      <c r="E88" s="45" t="str">
        <f t="shared" si="6"/>
        <v/>
      </c>
      <c r="F88" s="45" t="str">
        <f>IF(C88="","",-PMT('Page d''acceuil'!$C$8/12,'Page d''acceuil'!$C$9,'Page d''acceuil'!$C$7))</f>
        <v/>
      </c>
      <c r="G88" s="45" t="str">
        <f t="shared" si="4"/>
        <v/>
      </c>
      <c r="H88" s="45" t="str">
        <f>IF(C88="","",E88*'Page d''acceuil'!$C$8/12)</f>
        <v/>
      </c>
      <c r="I88" s="45" t="str">
        <f t="shared" si="5"/>
        <v/>
      </c>
    </row>
    <row r="89" spans="3:9" x14ac:dyDescent="0.2">
      <c r="C89" s="43" t="str">
        <f>IF(C88="","",IF(AND(C88+1&lt;='Page d''acceuil'!$C$9,E88&gt;'Page d''acceuil'!$C$12),C88+1,""))</f>
        <v/>
      </c>
      <c r="D89" s="44" t="str">
        <f t="shared" si="7"/>
        <v/>
      </c>
      <c r="E89" s="45" t="str">
        <f t="shared" si="6"/>
        <v/>
      </c>
      <c r="F89" s="45" t="str">
        <f>IF(C89="","",-PMT('Page d''acceuil'!$C$8/12,'Page d''acceuil'!$C$9,'Page d''acceuil'!$C$7))</f>
        <v/>
      </c>
      <c r="G89" s="45" t="str">
        <f t="shared" si="4"/>
        <v/>
      </c>
      <c r="H89" s="45" t="str">
        <f>IF(C89="","",E89*'Page d''acceuil'!$C$8/12)</f>
        <v/>
      </c>
      <c r="I89" s="45" t="str">
        <f t="shared" si="5"/>
        <v/>
      </c>
    </row>
    <row r="90" spans="3:9" x14ac:dyDescent="0.2">
      <c r="C90" s="43" t="str">
        <f>IF(C89="","",IF(AND(C89+1&lt;='Page d''acceuil'!$C$9,E89&gt;'Page d''acceuil'!$C$12),C89+1,""))</f>
        <v/>
      </c>
      <c r="D90" s="44" t="str">
        <f t="shared" si="7"/>
        <v/>
      </c>
      <c r="E90" s="45" t="str">
        <f t="shared" si="6"/>
        <v/>
      </c>
      <c r="F90" s="45" t="str">
        <f>IF(C90="","",-PMT('Page d''acceuil'!$C$8/12,'Page d''acceuil'!$C$9,'Page d''acceuil'!$C$7))</f>
        <v/>
      </c>
      <c r="G90" s="45" t="str">
        <f t="shared" si="4"/>
        <v/>
      </c>
      <c r="H90" s="45" t="str">
        <f>IF(C90="","",E90*'Page d''acceuil'!$C$8/12)</f>
        <v/>
      </c>
      <c r="I90" s="45" t="str">
        <f t="shared" si="5"/>
        <v/>
      </c>
    </row>
    <row r="91" spans="3:9" x14ac:dyDescent="0.2">
      <c r="C91" s="43" t="str">
        <f>IF(C90="","",IF(AND(C90+1&lt;='Page d''acceuil'!$C$9,E90&gt;'Page d''acceuil'!$C$12),C90+1,""))</f>
        <v/>
      </c>
      <c r="D91" s="44" t="str">
        <f t="shared" si="7"/>
        <v/>
      </c>
      <c r="E91" s="45" t="str">
        <f t="shared" si="6"/>
        <v/>
      </c>
      <c r="F91" s="45" t="str">
        <f>IF(C91="","",-PMT('Page d''acceuil'!$C$8/12,'Page d''acceuil'!$C$9,'Page d''acceuil'!$C$7))</f>
        <v/>
      </c>
      <c r="G91" s="45" t="str">
        <f t="shared" si="4"/>
        <v/>
      </c>
      <c r="H91" s="45" t="str">
        <f>IF(C91="","",E91*'Page d''acceuil'!$C$8/12)</f>
        <v/>
      </c>
      <c r="I91" s="45" t="str">
        <f t="shared" si="5"/>
        <v/>
      </c>
    </row>
    <row r="92" spans="3:9" x14ac:dyDescent="0.2">
      <c r="C92" s="43" t="str">
        <f>IF(C91="","",IF(AND(C91+1&lt;='Page d''acceuil'!$C$9,E91&gt;'Page d''acceuil'!$C$12),C91+1,""))</f>
        <v/>
      </c>
      <c r="D92" s="44" t="str">
        <f t="shared" si="7"/>
        <v/>
      </c>
      <c r="E92" s="45" t="str">
        <f t="shared" si="6"/>
        <v/>
      </c>
      <c r="F92" s="45" t="str">
        <f>IF(C92="","",-PMT('Page d''acceuil'!$C$8/12,'Page d''acceuil'!$C$9,'Page d''acceuil'!$C$7))</f>
        <v/>
      </c>
      <c r="G92" s="45" t="str">
        <f t="shared" si="4"/>
        <v/>
      </c>
      <c r="H92" s="45" t="str">
        <f>IF(C92="","",E92*'Page d''acceuil'!$C$8/12)</f>
        <v/>
      </c>
      <c r="I92" s="45" t="str">
        <f t="shared" si="5"/>
        <v/>
      </c>
    </row>
    <row r="93" spans="3:9" x14ac:dyDescent="0.2">
      <c r="C93" s="43" t="str">
        <f>IF(C92="","",IF(AND(C92+1&lt;='Page d''acceuil'!$C$9,E92&gt;'Page d''acceuil'!$C$12),C92+1,""))</f>
        <v/>
      </c>
      <c r="D93" s="44" t="str">
        <f t="shared" si="7"/>
        <v/>
      </c>
      <c r="E93" s="45" t="str">
        <f t="shared" si="6"/>
        <v/>
      </c>
      <c r="F93" s="45" t="str">
        <f>IF(C93="","",-PMT('Page d''acceuil'!$C$8/12,'Page d''acceuil'!$C$9,'Page d''acceuil'!$C$7))</f>
        <v/>
      </c>
      <c r="G93" s="45" t="str">
        <f t="shared" si="4"/>
        <v/>
      </c>
      <c r="H93" s="45" t="str">
        <f>IF(C93="","",E93*'Page d''acceuil'!$C$8/12)</f>
        <v/>
      </c>
      <c r="I93" s="45" t="str">
        <f t="shared" si="5"/>
        <v/>
      </c>
    </row>
    <row r="94" spans="3:9" x14ac:dyDescent="0.2">
      <c r="C94" s="43" t="str">
        <f>IF(C93="","",IF(AND(C93+1&lt;='Page d''acceuil'!$C$9,E93&gt;'Page d''acceuil'!$C$12),C93+1,""))</f>
        <v/>
      </c>
      <c r="D94" s="44" t="str">
        <f t="shared" si="7"/>
        <v/>
      </c>
      <c r="E94" s="45" t="str">
        <f t="shared" si="6"/>
        <v/>
      </c>
      <c r="F94" s="45" t="str">
        <f>IF(C94="","",-PMT('Page d''acceuil'!$C$8/12,'Page d''acceuil'!$C$9,'Page d''acceuil'!$C$7))</f>
        <v/>
      </c>
      <c r="G94" s="45" t="str">
        <f t="shared" si="4"/>
        <v/>
      </c>
      <c r="H94" s="45" t="str">
        <f>IF(C94="","",E94*'Page d''acceuil'!$C$8/12)</f>
        <v/>
      </c>
      <c r="I94" s="45" t="str">
        <f t="shared" si="5"/>
        <v/>
      </c>
    </row>
    <row r="95" spans="3:9" x14ac:dyDescent="0.2">
      <c r="C95" s="43" t="str">
        <f>IF(C94="","",IF(AND(C94+1&lt;='Page d''acceuil'!$C$9,E94&gt;'Page d''acceuil'!$C$12),C94+1,""))</f>
        <v/>
      </c>
      <c r="D95" s="44" t="str">
        <f t="shared" si="7"/>
        <v/>
      </c>
      <c r="E95" s="45" t="str">
        <f t="shared" si="6"/>
        <v/>
      </c>
      <c r="F95" s="45" t="str">
        <f>IF(C95="","",-PMT('Page d''acceuil'!$C$8/12,'Page d''acceuil'!$C$9,'Page d''acceuil'!$C$7))</f>
        <v/>
      </c>
      <c r="G95" s="45" t="str">
        <f t="shared" si="4"/>
        <v/>
      </c>
      <c r="H95" s="45" t="str">
        <f>IF(C95="","",E95*'Page d''acceuil'!$C$8/12)</f>
        <v/>
      </c>
      <c r="I95" s="45" t="str">
        <f t="shared" si="5"/>
        <v/>
      </c>
    </row>
    <row r="96" spans="3:9" x14ac:dyDescent="0.2">
      <c r="C96" s="43" t="str">
        <f>IF(C95="","",IF(AND(C95+1&lt;='Page d''acceuil'!$C$9,E95&gt;'Page d''acceuil'!$C$12),C95+1,""))</f>
        <v/>
      </c>
      <c r="D96" s="44" t="str">
        <f t="shared" si="7"/>
        <v/>
      </c>
      <c r="E96" s="45" t="str">
        <f t="shared" si="6"/>
        <v/>
      </c>
      <c r="F96" s="45" t="str">
        <f>IF(C96="","",-PMT('Page d''acceuil'!$C$8/12,'Page d''acceuil'!$C$9,'Page d''acceuil'!$C$7))</f>
        <v/>
      </c>
      <c r="G96" s="45" t="str">
        <f t="shared" si="4"/>
        <v/>
      </c>
      <c r="H96" s="45" t="str">
        <f>IF(C96="","",E96*'Page d''acceuil'!$C$8/12)</f>
        <v/>
      </c>
      <c r="I96" s="45" t="str">
        <f t="shared" si="5"/>
        <v/>
      </c>
    </row>
    <row r="97" spans="3:9" x14ac:dyDescent="0.2">
      <c r="C97" s="43" t="str">
        <f>IF(C96="","",IF(AND(C96+1&lt;='Page d''acceuil'!$C$9,E96&gt;'Page d''acceuil'!$C$12),C96+1,""))</f>
        <v/>
      </c>
      <c r="D97" s="44" t="str">
        <f t="shared" si="7"/>
        <v/>
      </c>
      <c r="E97" s="45" t="str">
        <f t="shared" si="6"/>
        <v/>
      </c>
      <c r="F97" s="45" t="str">
        <f>IF(C97="","",-PMT('Page d''acceuil'!$C$8/12,'Page d''acceuil'!$C$9,'Page d''acceuil'!$C$7))</f>
        <v/>
      </c>
      <c r="G97" s="45" t="str">
        <f t="shared" si="4"/>
        <v/>
      </c>
      <c r="H97" s="45" t="str">
        <f>IF(C97="","",E97*'Page d''acceuil'!$C$8/12)</f>
        <v/>
      </c>
      <c r="I97" s="45" t="str">
        <f t="shared" si="5"/>
        <v/>
      </c>
    </row>
    <row r="98" spans="3:9" x14ac:dyDescent="0.2">
      <c r="C98" s="43" t="str">
        <f>IF(C97="","",IF(AND(C97+1&lt;='Page d''acceuil'!$C$9,E97&gt;'Page d''acceuil'!$C$12),C97+1,""))</f>
        <v/>
      </c>
      <c r="D98" s="44" t="str">
        <f t="shared" si="7"/>
        <v/>
      </c>
      <c r="E98" s="45" t="str">
        <f t="shared" si="6"/>
        <v/>
      </c>
      <c r="F98" s="45" t="str">
        <f>IF(C98="","",-PMT('Page d''acceuil'!$C$8/12,'Page d''acceuil'!$C$9,'Page d''acceuil'!$C$7))</f>
        <v/>
      </c>
      <c r="G98" s="45" t="str">
        <f t="shared" si="4"/>
        <v/>
      </c>
      <c r="H98" s="45" t="str">
        <f>IF(C98="","",E98*'Page d''acceuil'!$C$8/12)</f>
        <v/>
      </c>
      <c r="I98" s="45" t="str">
        <f t="shared" si="5"/>
        <v/>
      </c>
    </row>
    <row r="99" spans="3:9" x14ac:dyDescent="0.2">
      <c r="C99" s="43" t="str">
        <f>IF(C98="","",IF(AND(C98+1&lt;='Page d''acceuil'!$C$9,E98&gt;'Page d''acceuil'!$C$12),C98+1,""))</f>
        <v/>
      </c>
      <c r="D99" s="44" t="str">
        <f t="shared" si="7"/>
        <v/>
      </c>
      <c r="E99" s="45" t="str">
        <f t="shared" si="6"/>
        <v/>
      </c>
      <c r="F99" s="45" t="str">
        <f>IF(C99="","",-PMT('Page d''acceuil'!$C$8/12,'Page d''acceuil'!$C$9,'Page d''acceuil'!$C$7))</f>
        <v/>
      </c>
      <c r="G99" s="45" t="str">
        <f t="shared" si="4"/>
        <v/>
      </c>
      <c r="H99" s="45" t="str">
        <f>IF(C99="","",E99*'Page d''acceuil'!$C$8/12)</f>
        <v/>
      </c>
      <c r="I99" s="45" t="str">
        <f t="shared" si="5"/>
        <v/>
      </c>
    </row>
    <row r="100" spans="3:9" x14ac:dyDescent="0.2">
      <c r="C100" s="43" t="str">
        <f>IF(C99="","",IF(AND(C99+1&lt;='Page d''acceuil'!$C$9,E99&gt;'Page d''acceuil'!$C$12),C99+1,""))</f>
        <v/>
      </c>
      <c r="D100" s="44" t="str">
        <f t="shared" si="7"/>
        <v/>
      </c>
      <c r="E100" s="45" t="str">
        <f t="shared" si="6"/>
        <v/>
      </c>
      <c r="F100" s="45" t="str">
        <f>IF(C100="","",-PMT('Page d''acceuil'!$C$8/12,'Page d''acceuil'!$C$9,'Page d''acceuil'!$C$7))</f>
        <v/>
      </c>
      <c r="G100" s="45" t="str">
        <f t="shared" si="4"/>
        <v/>
      </c>
      <c r="H100" s="45" t="str">
        <f>IF(C100="","",E100*'Page d''acceuil'!$C$8/12)</f>
        <v/>
      </c>
      <c r="I100" s="45" t="str">
        <f t="shared" si="5"/>
        <v/>
      </c>
    </row>
    <row r="101" spans="3:9" x14ac:dyDescent="0.2">
      <c r="C101" s="43" t="str">
        <f>IF(C100="","",IF(AND(C100+1&lt;='Page d''acceuil'!$C$9,E100&gt;'Page d''acceuil'!$C$12),C100+1,""))</f>
        <v/>
      </c>
      <c r="D101" s="44" t="str">
        <f t="shared" si="7"/>
        <v/>
      </c>
      <c r="E101" s="45" t="str">
        <f t="shared" si="6"/>
        <v/>
      </c>
      <c r="F101" s="45" t="str">
        <f>IF(C101="","",-PMT('Page d''acceuil'!$C$8/12,'Page d''acceuil'!$C$9,'Page d''acceuil'!$C$7))</f>
        <v/>
      </c>
      <c r="G101" s="45" t="str">
        <f t="shared" si="4"/>
        <v/>
      </c>
      <c r="H101" s="45" t="str">
        <f>IF(C101="","",E101*'Page d''acceuil'!$C$8/12)</f>
        <v/>
      </c>
      <c r="I101" s="45" t="str">
        <f t="shared" si="5"/>
        <v/>
      </c>
    </row>
    <row r="102" spans="3:9" x14ac:dyDescent="0.2">
      <c r="C102" s="43" t="str">
        <f>IF(C101="","",IF(AND(C101+1&lt;='Page d''acceuil'!$C$9,E101&gt;'Page d''acceuil'!$C$12),C101+1,""))</f>
        <v/>
      </c>
      <c r="D102" s="44" t="str">
        <f t="shared" si="7"/>
        <v/>
      </c>
      <c r="E102" s="45" t="str">
        <f t="shared" si="6"/>
        <v/>
      </c>
      <c r="F102" s="45" t="str">
        <f>IF(C102="","",-PMT('Page d''acceuil'!$C$8/12,'Page d''acceuil'!$C$9,'Page d''acceuil'!$C$7))</f>
        <v/>
      </c>
      <c r="G102" s="45" t="str">
        <f t="shared" si="4"/>
        <v/>
      </c>
      <c r="H102" s="45" t="str">
        <f>IF(C102="","",E102*'Page d''acceuil'!$C$8/12)</f>
        <v/>
      </c>
      <c r="I102" s="45" t="str">
        <f t="shared" si="5"/>
        <v/>
      </c>
    </row>
    <row r="103" spans="3:9" x14ac:dyDescent="0.2">
      <c r="C103" s="43" t="str">
        <f>IF(C102="","",IF(AND(C102+1&lt;='Page d''acceuil'!$C$9,E102&gt;'Page d''acceuil'!$C$12),C102+1,""))</f>
        <v/>
      </c>
      <c r="D103" s="44" t="str">
        <f t="shared" si="7"/>
        <v/>
      </c>
      <c r="E103" s="45" t="str">
        <f t="shared" si="6"/>
        <v/>
      </c>
      <c r="F103" s="45" t="str">
        <f>IF(C103="","",-PMT('Page d''acceuil'!$C$8/12,'Page d''acceuil'!$C$9,'Page d''acceuil'!$C$7))</f>
        <v/>
      </c>
      <c r="G103" s="45" t="str">
        <f t="shared" si="4"/>
        <v/>
      </c>
      <c r="H103" s="45" t="str">
        <f>IF(C103="","",E103*'Page d''acceuil'!$C$8/12)</f>
        <v/>
      </c>
      <c r="I103" s="45" t="str">
        <f t="shared" si="5"/>
        <v/>
      </c>
    </row>
    <row r="104" spans="3:9" x14ac:dyDescent="0.2">
      <c r="C104" s="43" t="str">
        <f>IF(C103="","",IF(AND(C103+1&lt;='Page d''acceuil'!$C$9,E103&gt;'Page d''acceuil'!$C$12),C103+1,""))</f>
        <v/>
      </c>
      <c r="D104" s="44" t="str">
        <f t="shared" si="7"/>
        <v/>
      </c>
      <c r="E104" s="45" t="str">
        <f t="shared" si="6"/>
        <v/>
      </c>
      <c r="F104" s="45" t="str">
        <f>IF(C104="","",-PMT('Page d''acceuil'!$C$8/12,'Page d''acceuil'!$C$9,'Page d''acceuil'!$C$7))</f>
        <v/>
      </c>
      <c r="G104" s="45" t="str">
        <f t="shared" si="4"/>
        <v/>
      </c>
      <c r="H104" s="45" t="str">
        <f>IF(C104="","",E104*'Page d''acceuil'!$C$8/12)</f>
        <v/>
      </c>
      <c r="I104" s="45" t="str">
        <f t="shared" si="5"/>
        <v/>
      </c>
    </row>
    <row r="105" spans="3:9" x14ac:dyDescent="0.2">
      <c r="C105" s="43" t="str">
        <f>IF(C104="","",IF(AND(C104+1&lt;='Page d''acceuil'!$C$9,E104&gt;'Page d''acceuil'!$C$12),C104+1,""))</f>
        <v/>
      </c>
      <c r="D105" s="44" t="str">
        <f t="shared" si="7"/>
        <v/>
      </c>
      <c r="E105" s="45" t="str">
        <f t="shared" si="6"/>
        <v/>
      </c>
      <c r="F105" s="45" t="str">
        <f>IF(C105="","",-PMT('Page d''acceuil'!$C$8/12,'Page d''acceuil'!$C$9,'Page d''acceuil'!$C$7))</f>
        <v/>
      </c>
      <c r="G105" s="45" t="str">
        <f t="shared" si="4"/>
        <v/>
      </c>
      <c r="H105" s="45" t="str">
        <f>IF(C105="","",E105*'Page d''acceuil'!$C$8/12)</f>
        <v/>
      </c>
      <c r="I105" s="45" t="str">
        <f t="shared" si="5"/>
        <v/>
      </c>
    </row>
    <row r="106" spans="3:9" x14ac:dyDescent="0.2">
      <c r="C106" s="43" t="str">
        <f>IF(C105="","",IF(AND(C105+1&lt;='Page d''acceuil'!$C$9,E105&gt;'Page d''acceuil'!$C$12),C105+1,""))</f>
        <v/>
      </c>
      <c r="D106" s="44" t="str">
        <f t="shared" si="7"/>
        <v/>
      </c>
      <c r="E106" s="45" t="str">
        <f t="shared" si="6"/>
        <v/>
      </c>
      <c r="F106" s="45" t="str">
        <f>IF(C106="","",-PMT('Page d''acceuil'!$C$8/12,'Page d''acceuil'!$C$9,'Page d''acceuil'!$C$7))</f>
        <v/>
      </c>
      <c r="G106" s="45" t="str">
        <f t="shared" si="4"/>
        <v/>
      </c>
      <c r="H106" s="45" t="str">
        <f>IF(C106="","",E106*'Page d''acceuil'!$C$8/12)</f>
        <v/>
      </c>
      <c r="I106" s="45" t="str">
        <f t="shared" si="5"/>
        <v/>
      </c>
    </row>
    <row r="107" spans="3:9" x14ac:dyDescent="0.2">
      <c r="C107" s="43" t="str">
        <f>IF(C106="","",IF(AND(C106+1&lt;='Page d''acceuil'!$C$9,E106&gt;'Page d''acceuil'!$C$12),C106+1,""))</f>
        <v/>
      </c>
      <c r="D107" s="44" t="str">
        <f t="shared" si="7"/>
        <v/>
      </c>
      <c r="E107" s="45" t="str">
        <f t="shared" si="6"/>
        <v/>
      </c>
      <c r="F107" s="45" t="str">
        <f>IF(C107="","",-PMT('Page d''acceuil'!$C$8/12,'Page d''acceuil'!$C$9,'Page d''acceuil'!$C$7))</f>
        <v/>
      </c>
      <c r="G107" s="45" t="str">
        <f t="shared" si="4"/>
        <v/>
      </c>
      <c r="H107" s="45" t="str">
        <f>IF(C107="","",E107*'Page d''acceuil'!$C$8/12)</f>
        <v/>
      </c>
      <c r="I107" s="45" t="str">
        <f t="shared" si="5"/>
        <v/>
      </c>
    </row>
    <row r="108" spans="3:9" x14ac:dyDescent="0.2">
      <c r="C108" s="43" t="str">
        <f>IF(C107="","",IF(AND(C107+1&lt;='Page d''acceuil'!$C$9,E107&gt;'Page d''acceuil'!$C$12),C107+1,""))</f>
        <v/>
      </c>
      <c r="D108" s="44" t="str">
        <f t="shared" si="7"/>
        <v/>
      </c>
      <c r="E108" s="45" t="str">
        <f t="shared" si="6"/>
        <v/>
      </c>
      <c r="F108" s="45" t="str">
        <f>IF(C108="","",-PMT('Page d''acceuil'!$C$8/12,'Page d''acceuil'!$C$9,'Page d''acceuil'!$C$7))</f>
        <v/>
      </c>
      <c r="G108" s="45" t="str">
        <f t="shared" si="4"/>
        <v/>
      </c>
      <c r="H108" s="45" t="str">
        <f>IF(C108="","",E108*'Page d''acceuil'!$C$8/12)</f>
        <v/>
      </c>
      <c r="I108" s="45" t="str">
        <f t="shared" si="5"/>
        <v/>
      </c>
    </row>
    <row r="109" spans="3:9" x14ac:dyDescent="0.2">
      <c r="C109" s="43" t="str">
        <f>IF(C108="","",IF(AND(C108+1&lt;='Page d''acceuil'!$C$9,E108&gt;'Page d''acceuil'!$C$12),C108+1,""))</f>
        <v/>
      </c>
      <c r="D109" s="44" t="str">
        <f t="shared" si="7"/>
        <v/>
      </c>
      <c r="E109" s="45" t="str">
        <f t="shared" si="6"/>
        <v/>
      </c>
      <c r="F109" s="45" t="str">
        <f>IF(C109="","",-PMT('Page d''acceuil'!$C$8/12,'Page d''acceuil'!$C$9,'Page d''acceuil'!$C$7))</f>
        <v/>
      </c>
      <c r="G109" s="45" t="str">
        <f t="shared" si="4"/>
        <v/>
      </c>
      <c r="H109" s="45" t="str">
        <f>IF(C109="","",E109*'Page d''acceuil'!$C$8/12)</f>
        <v/>
      </c>
      <c r="I109" s="45" t="str">
        <f t="shared" si="5"/>
        <v/>
      </c>
    </row>
    <row r="110" spans="3:9" x14ac:dyDescent="0.2">
      <c r="C110" s="43" t="str">
        <f>IF(C109="","",IF(AND(C109+1&lt;='Page d''acceuil'!$C$9,E109&gt;'Page d''acceuil'!$C$12),C109+1,""))</f>
        <v/>
      </c>
      <c r="D110" s="44" t="str">
        <f t="shared" si="7"/>
        <v/>
      </c>
      <c r="E110" s="45" t="str">
        <f t="shared" si="6"/>
        <v/>
      </c>
      <c r="F110" s="45" t="str">
        <f>IF(C110="","",-PMT('Page d''acceuil'!$C$8/12,'Page d''acceuil'!$C$9,'Page d''acceuil'!$C$7))</f>
        <v/>
      </c>
      <c r="G110" s="45" t="str">
        <f t="shared" si="4"/>
        <v/>
      </c>
      <c r="H110" s="45" t="str">
        <f>IF(C110="","",E110*'Page d''acceuil'!$C$8/12)</f>
        <v/>
      </c>
      <c r="I110" s="45" t="str">
        <f t="shared" si="5"/>
        <v/>
      </c>
    </row>
    <row r="111" spans="3:9" x14ac:dyDescent="0.2">
      <c r="C111" s="43" t="str">
        <f>IF(C110="","",IF(AND(C110+1&lt;='Page d''acceuil'!$C$9,E110&gt;'Page d''acceuil'!$C$12),C110+1,""))</f>
        <v/>
      </c>
      <c r="D111" s="44" t="str">
        <f t="shared" si="7"/>
        <v/>
      </c>
      <c r="E111" s="45" t="str">
        <f t="shared" si="6"/>
        <v/>
      </c>
      <c r="F111" s="45" t="str">
        <f>IF(C111="","",-PMT('Page d''acceuil'!$C$8/12,'Page d''acceuil'!$C$9,'Page d''acceuil'!$C$7))</f>
        <v/>
      </c>
      <c r="G111" s="45" t="str">
        <f t="shared" si="4"/>
        <v/>
      </c>
      <c r="H111" s="45" t="str">
        <f>IF(C111="","",E111*'Page d''acceuil'!$C$8/12)</f>
        <v/>
      </c>
      <c r="I111" s="45" t="str">
        <f t="shared" si="5"/>
        <v/>
      </c>
    </row>
    <row r="112" spans="3:9" x14ac:dyDescent="0.2">
      <c r="C112" s="43" t="str">
        <f>IF(C111="","",IF(AND(C111+1&lt;='Page d''acceuil'!$C$9,E111&gt;'Page d''acceuil'!$C$12),C111+1,""))</f>
        <v/>
      </c>
      <c r="D112" s="44" t="str">
        <f t="shared" si="7"/>
        <v/>
      </c>
      <c r="E112" s="45" t="str">
        <f t="shared" si="6"/>
        <v/>
      </c>
      <c r="F112" s="45" t="str">
        <f>IF(C112="","",-PMT('Page d''acceuil'!$C$8/12,'Page d''acceuil'!$C$9,'Page d''acceuil'!$C$7))</f>
        <v/>
      </c>
      <c r="G112" s="45" t="str">
        <f t="shared" si="4"/>
        <v/>
      </c>
      <c r="H112" s="45" t="str">
        <f>IF(C112="","",E112*'Page d''acceuil'!$C$8/12)</f>
        <v/>
      </c>
      <c r="I112" s="45" t="str">
        <f t="shared" si="5"/>
        <v/>
      </c>
    </row>
    <row r="113" spans="3:9" x14ac:dyDescent="0.2">
      <c r="C113" s="43" t="str">
        <f>IF(C112="","",IF(AND(C112+1&lt;='Page d''acceuil'!$C$9,E112&gt;'Page d''acceuil'!$C$12),C112+1,""))</f>
        <v/>
      </c>
      <c r="D113" s="44" t="str">
        <f t="shared" si="7"/>
        <v/>
      </c>
      <c r="E113" s="45" t="str">
        <f t="shared" si="6"/>
        <v/>
      </c>
      <c r="F113" s="45" t="str">
        <f>IF(C113="","",-PMT('Page d''acceuil'!$C$8/12,'Page d''acceuil'!$C$9,'Page d''acceuil'!$C$7))</f>
        <v/>
      </c>
      <c r="G113" s="45" t="str">
        <f t="shared" si="4"/>
        <v/>
      </c>
      <c r="H113" s="45" t="str">
        <f>IF(C113="","",E113*'Page d''acceuil'!$C$8/12)</f>
        <v/>
      </c>
      <c r="I113" s="45" t="str">
        <f t="shared" si="5"/>
        <v/>
      </c>
    </row>
    <row r="114" spans="3:9" x14ac:dyDescent="0.2">
      <c r="C114" s="43" t="str">
        <f>IF(C113="","",IF(AND(C113+1&lt;='Page d''acceuil'!$C$9,E113&gt;'Page d''acceuil'!$C$12),C113+1,""))</f>
        <v/>
      </c>
      <c r="D114" s="44" t="str">
        <f t="shared" si="7"/>
        <v/>
      </c>
      <c r="E114" s="45" t="str">
        <f t="shared" si="6"/>
        <v/>
      </c>
      <c r="F114" s="45" t="str">
        <f>IF(C114="","",-PMT('Page d''acceuil'!$C$8/12,'Page d''acceuil'!$C$9,'Page d''acceuil'!$C$7))</f>
        <v/>
      </c>
      <c r="G114" s="45" t="str">
        <f t="shared" si="4"/>
        <v/>
      </c>
      <c r="H114" s="45" t="str">
        <f>IF(C114="","",E114*'Page d''acceuil'!$C$8/12)</f>
        <v/>
      </c>
      <c r="I114" s="45" t="str">
        <f t="shared" si="5"/>
        <v/>
      </c>
    </row>
    <row r="115" spans="3:9" x14ac:dyDescent="0.2">
      <c r="C115" s="43" t="str">
        <f>IF(C114="","",IF(AND(C114+1&lt;='Page d''acceuil'!$C$9,E114&gt;'Page d''acceuil'!$C$12),C114+1,""))</f>
        <v/>
      </c>
      <c r="D115" s="44" t="str">
        <f t="shared" si="7"/>
        <v/>
      </c>
      <c r="E115" s="45" t="str">
        <f t="shared" si="6"/>
        <v/>
      </c>
      <c r="F115" s="45" t="str">
        <f>IF(C115="","",-PMT('Page d''acceuil'!$C$8/12,'Page d''acceuil'!$C$9,'Page d''acceuil'!$C$7))</f>
        <v/>
      </c>
      <c r="G115" s="45" t="str">
        <f t="shared" si="4"/>
        <v/>
      </c>
      <c r="H115" s="45" t="str">
        <f>IF(C115="","",E115*'Page d''acceuil'!$C$8/12)</f>
        <v/>
      </c>
      <c r="I115" s="45" t="str">
        <f t="shared" si="5"/>
        <v/>
      </c>
    </row>
    <row r="116" spans="3:9" x14ac:dyDescent="0.2">
      <c r="C116" s="43" t="str">
        <f>IF(C115="","",IF(AND(C115+1&lt;='Page d''acceuil'!$C$9,E115&gt;'Page d''acceuil'!$C$12),C115+1,""))</f>
        <v/>
      </c>
      <c r="D116" s="44" t="str">
        <f t="shared" si="7"/>
        <v/>
      </c>
      <c r="E116" s="45" t="str">
        <f t="shared" si="6"/>
        <v/>
      </c>
      <c r="F116" s="45" t="str">
        <f>IF(C116="","",-PMT('Page d''acceuil'!$C$8/12,'Page d''acceuil'!$C$9,'Page d''acceuil'!$C$7))</f>
        <v/>
      </c>
      <c r="G116" s="45" t="str">
        <f t="shared" si="4"/>
        <v/>
      </c>
      <c r="H116" s="45" t="str">
        <f>IF(C116="","",E116*'Page d''acceuil'!$C$8/12)</f>
        <v/>
      </c>
      <c r="I116" s="45" t="str">
        <f t="shared" si="5"/>
        <v/>
      </c>
    </row>
    <row r="117" spans="3:9" x14ac:dyDescent="0.2">
      <c r="C117" s="43" t="str">
        <f>IF(C116="","",IF(AND(C116+1&lt;='Page d''acceuil'!$C$9,E116&gt;'Page d''acceuil'!$C$12),C116+1,""))</f>
        <v/>
      </c>
      <c r="D117" s="44" t="str">
        <f t="shared" si="7"/>
        <v/>
      </c>
      <c r="E117" s="45" t="str">
        <f t="shared" si="6"/>
        <v/>
      </c>
      <c r="F117" s="45" t="str">
        <f>IF(C117="","",-PMT('Page d''acceuil'!$C$8/12,'Page d''acceuil'!$C$9,'Page d''acceuil'!$C$7))</f>
        <v/>
      </c>
      <c r="G117" s="45" t="str">
        <f t="shared" si="4"/>
        <v/>
      </c>
      <c r="H117" s="45" t="str">
        <f>IF(C117="","",E117*'Page d''acceuil'!$C$8/12)</f>
        <v/>
      </c>
      <c r="I117" s="45" t="str">
        <f t="shared" si="5"/>
        <v/>
      </c>
    </row>
    <row r="118" spans="3:9" x14ac:dyDescent="0.2">
      <c r="C118" s="43" t="str">
        <f>IF(C117="","",IF(AND(C117+1&lt;='Page d''acceuil'!$C$9,E117&gt;'Page d''acceuil'!$C$12),C117+1,""))</f>
        <v/>
      </c>
      <c r="D118" s="44" t="str">
        <f t="shared" si="7"/>
        <v/>
      </c>
      <c r="E118" s="45" t="str">
        <f t="shared" si="6"/>
        <v/>
      </c>
      <c r="F118" s="45" t="str">
        <f>IF(C118="","",-PMT('Page d''acceuil'!$C$8/12,'Page d''acceuil'!$C$9,'Page d''acceuil'!$C$7))</f>
        <v/>
      </c>
      <c r="G118" s="45" t="str">
        <f t="shared" si="4"/>
        <v/>
      </c>
      <c r="H118" s="45" t="str">
        <f>IF(C118="","",E118*'Page d''acceuil'!$C$8/12)</f>
        <v/>
      </c>
      <c r="I118" s="45" t="str">
        <f t="shared" si="5"/>
        <v/>
      </c>
    </row>
    <row r="119" spans="3:9" x14ac:dyDescent="0.2">
      <c r="C119" s="43" t="str">
        <f>IF(C118="","",IF(AND(C118+1&lt;='Page d''acceuil'!$C$9,E118&gt;'Page d''acceuil'!$C$12),C118+1,""))</f>
        <v/>
      </c>
      <c r="D119" s="44" t="str">
        <f t="shared" si="7"/>
        <v/>
      </c>
      <c r="E119" s="45" t="str">
        <f t="shared" si="6"/>
        <v/>
      </c>
      <c r="F119" s="45" t="str">
        <f>IF(C119="","",-PMT('Page d''acceuil'!$C$8/12,'Page d''acceuil'!$C$9,'Page d''acceuil'!$C$7))</f>
        <v/>
      </c>
      <c r="G119" s="45" t="str">
        <f t="shared" si="4"/>
        <v/>
      </c>
      <c r="H119" s="45" t="str">
        <f>IF(C119="","",E119*'Page d''acceuil'!$C$8/12)</f>
        <v/>
      </c>
      <c r="I119" s="45" t="str">
        <f t="shared" si="5"/>
        <v/>
      </c>
    </row>
    <row r="120" spans="3:9" x14ac:dyDescent="0.2">
      <c r="C120" s="43" t="str">
        <f>IF(C119="","",IF(AND(C119+1&lt;='Page d''acceuil'!$C$9,E119&gt;'Page d''acceuil'!$C$12),C119+1,""))</f>
        <v/>
      </c>
      <c r="D120" s="44" t="str">
        <f t="shared" si="7"/>
        <v/>
      </c>
      <c r="E120" s="45" t="str">
        <f t="shared" si="6"/>
        <v/>
      </c>
      <c r="F120" s="45" t="str">
        <f>IF(C120="","",-PMT('Page d''acceuil'!$C$8/12,'Page d''acceuil'!$C$9,'Page d''acceuil'!$C$7))</f>
        <v/>
      </c>
      <c r="G120" s="45" t="str">
        <f t="shared" si="4"/>
        <v/>
      </c>
      <c r="H120" s="45" t="str">
        <f>IF(C120="","",E120*'Page d''acceuil'!$C$8/12)</f>
        <v/>
      </c>
      <c r="I120" s="45" t="str">
        <f t="shared" si="5"/>
        <v/>
      </c>
    </row>
    <row r="121" spans="3:9" x14ac:dyDescent="0.2">
      <c r="C121" s="43" t="str">
        <f>IF(C120="","",IF(AND(C120+1&lt;='Page d''acceuil'!$C$9,E120&gt;'Page d''acceuil'!$C$12),C120+1,""))</f>
        <v/>
      </c>
      <c r="D121" s="44" t="str">
        <f t="shared" si="7"/>
        <v/>
      </c>
      <c r="E121" s="45" t="str">
        <f t="shared" si="6"/>
        <v/>
      </c>
      <c r="F121" s="45" t="str">
        <f>IF(C121="","",-PMT('Page d''acceuil'!$C$8/12,'Page d''acceuil'!$C$9,'Page d''acceuil'!$C$7))</f>
        <v/>
      </c>
      <c r="G121" s="45" t="str">
        <f t="shared" si="4"/>
        <v/>
      </c>
      <c r="H121" s="45" t="str">
        <f>IF(C121="","",E121*'Page d''acceuil'!$C$8/12)</f>
        <v/>
      </c>
      <c r="I121" s="45" t="str">
        <f t="shared" si="5"/>
        <v/>
      </c>
    </row>
    <row r="122" spans="3:9" x14ac:dyDescent="0.2">
      <c r="C122" s="43" t="str">
        <f>IF(C121="","",IF(AND(C121+1&lt;='Page d''acceuil'!$C$9,E121&gt;'Page d''acceuil'!$C$12),C121+1,""))</f>
        <v/>
      </c>
      <c r="D122" s="44" t="str">
        <f t="shared" si="7"/>
        <v/>
      </c>
      <c r="E122" s="45" t="str">
        <f t="shared" si="6"/>
        <v/>
      </c>
      <c r="F122" s="45" t="str">
        <f>IF(C122="","",-PMT('Page d''acceuil'!$C$8/12,'Page d''acceuil'!$C$9,'Page d''acceuil'!$C$7))</f>
        <v/>
      </c>
      <c r="G122" s="45" t="str">
        <f t="shared" si="4"/>
        <v/>
      </c>
      <c r="H122" s="45" t="str">
        <f>IF(C122="","",E122*'Page d''acceuil'!$C$8/12)</f>
        <v/>
      </c>
      <c r="I122" s="45" t="str">
        <f t="shared" si="5"/>
        <v/>
      </c>
    </row>
    <row r="123" spans="3:9" x14ac:dyDescent="0.2">
      <c r="C123" s="43" t="str">
        <f>IF(C122="","",IF(AND(C122+1&lt;='Page d''acceuil'!$C$9,E122&gt;'Page d''acceuil'!$C$12),C122+1,""))</f>
        <v/>
      </c>
      <c r="D123" s="44" t="str">
        <f t="shared" si="7"/>
        <v/>
      </c>
      <c r="E123" s="45" t="str">
        <f t="shared" si="6"/>
        <v/>
      </c>
      <c r="F123" s="45" t="str">
        <f>IF(C123="","",-PMT('Page d''acceuil'!$C$8/12,'Page d''acceuil'!$C$9,'Page d''acceuil'!$C$7))</f>
        <v/>
      </c>
      <c r="G123" s="45" t="str">
        <f t="shared" si="4"/>
        <v/>
      </c>
      <c r="H123" s="45" t="str">
        <f>IF(C123="","",E123*'Page d''acceuil'!$C$8/12)</f>
        <v/>
      </c>
      <c r="I123" s="45" t="str">
        <f t="shared" si="5"/>
        <v/>
      </c>
    </row>
    <row r="124" spans="3:9" x14ac:dyDescent="0.2">
      <c r="C124" s="43" t="str">
        <f>IF(C123="","",IF(AND(C123+1&lt;='Page d''acceuil'!$C$9,E123&gt;'Page d''acceuil'!$C$12),C123+1,""))</f>
        <v/>
      </c>
      <c r="D124" s="44" t="str">
        <f t="shared" si="7"/>
        <v/>
      </c>
      <c r="E124" s="45" t="str">
        <f t="shared" si="6"/>
        <v/>
      </c>
      <c r="F124" s="45" t="str">
        <f>IF(C124="","",-PMT('Page d''acceuil'!$C$8/12,'Page d''acceuil'!$C$9,'Page d''acceuil'!$C$7))</f>
        <v/>
      </c>
      <c r="G124" s="45" t="str">
        <f t="shared" si="4"/>
        <v/>
      </c>
      <c r="H124" s="45" t="str">
        <f>IF(C124="","",E124*'Page d''acceuil'!$C$8/12)</f>
        <v/>
      </c>
      <c r="I124" s="45" t="str">
        <f t="shared" si="5"/>
        <v/>
      </c>
    </row>
    <row r="125" spans="3:9" x14ac:dyDescent="0.2">
      <c r="C125" s="43" t="str">
        <f>IF(C124="","",IF(AND(C124+1&lt;='Page d''acceuil'!$C$9,E124&gt;'Page d''acceuil'!$C$12),C124+1,""))</f>
        <v/>
      </c>
      <c r="D125" s="44" t="str">
        <f t="shared" si="7"/>
        <v/>
      </c>
      <c r="E125" s="45" t="str">
        <f t="shared" si="6"/>
        <v/>
      </c>
      <c r="F125" s="45" t="str">
        <f>IF(C125="","",-PMT('Page d''acceuil'!$C$8/12,'Page d''acceuil'!$C$9,'Page d''acceuil'!$C$7))</f>
        <v/>
      </c>
      <c r="G125" s="45" t="str">
        <f t="shared" si="4"/>
        <v/>
      </c>
      <c r="H125" s="45" t="str">
        <f>IF(C125="","",E125*'Page d''acceuil'!$C$8/12)</f>
        <v/>
      </c>
      <c r="I125" s="45" t="str">
        <f t="shared" si="5"/>
        <v/>
      </c>
    </row>
    <row r="126" spans="3:9" x14ac:dyDescent="0.2">
      <c r="C126" s="43" t="str">
        <f>IF(C125="","",IF(AND(C125+1&lt;='Page d''acceuil'!$C$9,E125&gt;'Page d''acceuil'!$C$12),C125+1,""))</f>
        <v/>
      </c>
      <c r="D126" s="44" t="str">
        <f t="shared" si="7"/>
        <v/>
      </c>
      <c r="E126" s="45" t="str">
        <f t="shared" si="6"/>
        <v/>
      </c>
      <c r="F126" s="45" t="str">
        <f>IF(C126="","",-PMT('Page d''acceuil'!$C$8/12,'Page d''acceuil'!$C$9,'Page d''acceuil'!$C$7))</f>
        <v/>
      </c>
      <c r="G126" s="45" t="str">
        <f t="shared" si="4"/>
        <v/>
      </c>
      <c r="H126" s="45" t="str">
        <f>IF(C126="","",E126*'Page d''acceuil'!$C$8/12)</f>
        <v/>
      </c>
      <c r="I126" s="45" t="str">
        <f t="shared" si="5"/>
        <v/>
      </c>
    </row>
    <row r="127" spans="3:9" x14ac:dyDescent="0.2">
      <c r="C127" s="43" t="str">
        <f>IF(C126="","",IF(AND(C126+1&lt;='Page d''acceuil'!$C$9,E126&gt;'Page d''acceuil'!$C$12),C126+1,""))</f>
        <v/>
      </c>
      <c r="D127" s="44" t="str">
        <f t="shared" si="7"/>
        <v/>
      </c>
      <c r="E127" s="45" t="str">
        <f t="shared" si="6"/>
        <v/>
      </c>
      <c r="F127" s="45" t="str">
        <f>IF(C127="","",-PMT('Page d''acceuil'!$C$8/12,'Page d''acceuil'!$C$9,'Page d''acceuil'!$C$7))</f>
        <v/>
      </c>
      <c r="G127" s="45" t="str">
        <f t="shared" si="4"/>
        <v/>
      </c>
      <c r="H127" s="45" t="str">
        <f>IF(C127="","",E127*'Page d''acceuil'!$C$8/12)</f>
        <v/>
      </c>
      <c r="I127" s="45" t="str">
        <f t="shared" si="5"/>
        <v/>
      </c>
    </row>
    <row r="128" spans="3:9" x14ac:dyDescent="0.2">
      <c r="C128" s="43" t="str">
        <f>IF(C127="","",IF(AND(C127+1&lt;='Page d''acceuil'!$C$9,E127&gt;'Page d''acceuil'!$C$12),C127+1,""))</f>
        <v/>
      </c>
      <c r="D128" s="44" t="str">
        <f t="shared" si="7"/>
        <v/>
      </c>
      <c r="E128" s="45" t="str">
        <f t="shared" si="6"/>
        <v/>
      </c>
      <c r="F128" s="45" t="str">
        <f>IF(C128="","",-PMT('Page d''acceuil'!$C$8/12,'Page d''acceuil'!$C$9,'Page d''acceuil'!$C$7))</f>
        <v/>
      </c>
      <c r="G128" s="45" t="str">
        <f t="shared" si="4"/>
        <v/>
      </c>
      <c r="H128" s="45" t="str">
        <f>IF(C128="","",E128*'Page d''acceuil'!$C$8/12)</f>
        <v/>
      </c>
      <c r="I128" s="45" t="str">
        <f t="shared" si="5"/>
        <v/>
      </c>
    </row>
    <row r="129" spans="3:9" x14ac:dyDescent="0.2">
      <c r="C129" s="43" t="str">
        <f>IF(C128="","",IF(AND(C128+1&lt;='Page d''acceuil'!$C$9,E128&gt;'Page d''acceuil'!$C$12),C128+1,""))</f>
        <v/>
      </c>
      <c r="D129" s="44" t="str">
        <f t="shared" si="7"/>
        <v/>
      </c>
      <c r="E129" s="45" t="str">
        <f t="shared" si="6"/>
        <v/>
      </c>
      <c r="F129" s="45" t="str">
        <f>IF(C129="","",-PMT('Page d''acceuil'!$C$8/12,'Page d''acceuil'!$C$9,'Page d''acceuil'!$C$7))</f>
        <v/>
      </c>
      <c r="G129" s="45" t="str">
        <f t="shared" si="4"/>
        <v/>
      </c>
      <c r="H129" s="45" t="str">
        <f>IF(C129="","",E129*'Page d''acceuil'!$C$8/12)</f>
        <v/>
      </c>
      <c r="I129" s="45" t="str">
        <f t="shared" si="5"/>
        <v/>
      </c>
    </row>
    <row r="130" spans="3:9" x14ac:dyDescent="0.2">
      <c r="C130" s="43" t="str">
        <f>IF(C129="","",IF(AND(C129+1&lt;='Page d''acceuil'!$C$9,E129&gt;'Page d''acceuil'!$C$12),C129+1,""))</f>
        <v/>
      </c>
      <c r="D130" s="44" t="str">
        <f t="shared" si="7"/>
        <v/>
      </c>
      <c r="E130" s="45" t="str">
        <f t="shared" si="6"/>
        <v/>
      </c>
      <c r="F130" s="45" t="str">
        <f>IF(C130="","",-PMT('Page d''acceuil'!$C$8/12,'Page d''acceuil'!$C$9,'Page d''acceuil'!$C$7))</f>
        <v/>
      </c>
      <c r="G130" s="45" t="str">
        <f t="shared" si="4"/>
        <v/>
      </c>
      <c r="H130" s="45" t="str">
        <f>IF(C130="","",E130*'Page d''acceuil'!$C$8/12)</f>
        <v/>
      </c>
      <c r="I130" s="45" t="str">
        <f t="shared" si="5"/>
        <v/>
      </c>
    </row>
    <row r="131" spans="3:9" x14ac:dyDescent="0.2">
      <c r="C131" s="43" t="str">
        <f>IF(C130="","",IF(AND(C130+1&lt;='Page d''acceuil'!$C$9,E130&gt;'Page d''acceuil'!$C$12),C130+1,""))</f>
        <v/>
      </c>
      <c r="D131" s="44" t="str">
        <f t="shared" si="7"/>
        <v/>
      </c>
      <c r="E131" s="45" t="str">
        <f t="shared" si="6"/>
        <v/>
      </c>
      <c r="F131" s="45" t="str">
        <f>IF(C131="","",-PMT('Page d''acceuil'!$C$8/12,'Page d''acceuil'!$C$9,'Page d''acceuil'!$C$7))</f>
        <v/>
      </c>
      <c r="G131" s="45" t="str">
        <f t="shared" si="4"/>
        <v/>
      </c>
      <c r="H131" s="45" t="str">
        <f>IF(C131="","",E131*'Page d''acceuil'!$C$8/12)</f>
        <v/>
      </c>
      <c r="I131" s="45" t="str">
        <f t="shared" si="5"/>
        <v/>
      </c>
    </row>
    <row r="132" spans="3:9" x14ac:dyDescent="0.2">
      <c r="C132" s="43" t="str">
        <f>IF(C131="","",IF(AND(C131+1&lt;='Page d''acceuil'!$C$9,E131&gt;'Page d''acceuil'!$C$12),C131+1,""))</f>
        <v/>
      </c>
      <c r="D132" s="44" t="str">
        <f t="shared" si="7"/>
        <v/>
      </c>
      <c r="E132" s="45" t="str">
        <f t="shared" si="6"/>
        <v/>
      </c>
      <c r="F132" s="45" t="str">
        <f>IF(C132="","",-PMT('Page d''acceuil'!$C$8/12,'Page d''acceuil'!$C$9,'Page d''acceuil'!$C$7))</f>
        <v/>
      </c>
      <c r="G132" s="45" t="str">
        <f t="shared" si="4"/>
        <v/>
      </c>
      <c r="H132" s="45" t="str">
        <f>IF(C132="","",E132*'Page d''acceuil'!$C$8/12)</f>
        <v/>
      </c>
      <c r="I132" s="45" t="str">
        <f t="shared" si="5"/>
        <v/>
      </c>
    </row>
    <row r="133" spans="3:9" x14ac:dyDescent="0.2">
      <c r="C133" s="43" t="str">
        <f>IF(C132="","",IF(AND(C132+1&lt;='Page d''acceuil'!$C$9,E132&gt;'Page d''acceuil'!$C$12),C132+1,""))</f>
        <v/>
      </c>
      <c r="D133" s="44" t="str">
        <f t="shared" si="7"/>
        <v/>
      </c>
      <c r="E133" s="45" t="str">
        <f t="shared" si="6"/>
        <v/>
      </c>
      <c r="F133" s="45" t="str">
        <f>IF(C133="","",-PMT('Page d''acceuil'!$C$8/12,'Page d''acceuil'!$C$9,'Page d''acceuil'!$C$7))</f>
        <v/>
      </c>
      <c r="G133" s="45" t="str">
        <f t="shared" ref="G133:G196" si="8">IF(C133="","",F133-H133)</f>
        <v/>
      </c>
      <c r="H133" s="45" t="str">
        <f>IF(C133="","",E133*'Page d''acceuil'!$C$8/12)</f>
        <v/>
      </c>
      <c r="I133" s="45" t="str">
        <f t="shared" ref="I133:I196" si="9">IF(C133="","",E133-G133)</f>
        <v/>
      </c>
    </row>
    <row r="134" spans="3:9" x14ac:dyDescent="0.2">
      <c r="C134" s="43" t="str">
        <f>IF(C133="","",IF(AND(C133+1&lt;='Page d''acceuil'!$C$9,E133&gt;'Page d''acceuil'!$C$12),C133+1,""))</f>
        <v/>
      </c>
      <c r="D134" s="44" t="str">
        <f t="shared" si="7"/>
        <v/>
      </c>
      <c r="E134" s="45" t="str">
        <f t="shared" ref="E134:E197" si="10">IF(C134="","",I133-J133)</f>
        <v/>
      </c>
      <c r="F134" s="45" t="str">
        <f>IF(C134="","",-PMT('Page d''acceuil'!$C$8/12,'Page d''acceuil'!$C$9,'Page d''acceuil'!$C$7))</f>
        <v/>
      </c>
      <c r="G134" s="45" t="str">
        <f t="shared" si="8"/>
        <v/>
      </c>
      <c r="H134" s="45" t="str">
        <f>IF(C134="","",E134*'Page d''acceuil'!$C$8/12)</f>
        <v/>
      </c>
      <c r="I134" s="45" t="str">
        <f t="shared" si="9"/>
        <v/>
      </c>
    </row>
    <row r="135" spans="3:9" x14ac:dyDescent="0.2">
      <c r="C135" s="43" t="str">
        <f>IF(C134="","",IF(AND(C134+1&lt;='Page d''acceuil'!$C$9,E134&gt;'Page d''acceuil'!$C$12),C134+1,""))</f>
        <v/>
      </c>
      <c r="D135" s="44" t="str">
        <f t="shared" ref="D135:D198" si="11">IF(C135="","",IF(MONTH(D134)=12,DATE(YEAR(D134)+1,1,1),DATE(YEAR(D134),MONTH(D134)+1,1)))</f>
        <v/>
      </c>
      <c r="E135" s="45" t="str">
        <f t="shared" si="10"/>
        <v/>
      </c>
      <c r="F135" s="45" t="str">
        <f>IF(C135="","",-PMT('Page d''acceuil'!$C$8/12,'Page d''acceuil'!$C$9,'Page d''acceuil'!$C$7))</f>
        <v/>
      </c>
      <c r="G135" s="45" t="str">
        <f t="shared" si="8"/>
        <v/>
      </c>
      <c r="H135" s="45" t="str">
        <f>IF(C135="","",E135*'Page d''acceuil'!$C$8/12)</f>
        <v/>
      </c>
      <c r="I135" s="45" t="str">
        <f t="shared" si="9"/>
        <v/>
      </c>
    </row>
    <row r="136" spans="3:9" x14ac:dyDescent="0.2">
      <c r="C136" s="43" t="str">
        <f>IF(C135="","",IF(AND(C135+1&lt;='Page d''acceuil'!$C$9,E135&gt;'Page d''acceuil'!$C$12),C135+1,""))</f>
        <v/>
      </c>
      <c r="D136" s="44" t="str">
        <f t="shared" si="11"/>
        <v/>
      </c>
      <c r="E136" s="45" t="str">
        <f t="shared" si="10"/>
        <v/>
      </c>
      <c r="F136" s="45" t="str">
        <f>IF(C136="","",-PMT('Page d''acceuil'!$C$8/12,'Page d''acceuil'!$C$9,'Page d''acceuil'!$C$7))</f>
        <v/>
      </c>
      <c r="G136" s="45" t="str">
        <f t="shared" si="8"/>
        <v/>
      </c>
      <c r="H136" s="45" t="str">
        <f>IF(C136="","",E136*'Page d''acceuil'!$C$8/12)</f>
        <v/>
      </c>
      <c r="I136" s="45" t="str">
        <f t="shared" si="9"/>
        <v/>
      </c>
    </row>
    <row r="137" spans="3:9" x14ac:dyDescent="0.2">
      <c r="C137" s="43" t="str">
        <f>IF(C136="","",IF(AND(C136+1&lt;='Page d''acceuil'!$C$9,E136&gt;'Page d''acceuil'!$C$12),C136+1,""))</f>
        <v/>
      </c>
      <c r="D137" s="44" t="str">
        <f t="shared" si="11"/>
        <v/>
      </c>
      <c r="E137" s="45" t="str">
        <f t="shared" si="10"/>
        <v/>
      </c>
      <c r="F137" s="45" t="str">
        <f>IF(C137="","",-PMT('Page d''acceuil'!$C$8/12,'Page d''acceuil'!$C$9,'Page d''acceuil'!$C$7))</f>
        <v/>
      </c>
      <c r="G137" s="45" t="str">
        <f t="shared" si="8"/>
        <v/>
      </c>
      <c r="H137" s="45" t="str">
        <f>IF(C137="","",E137*'Page d''acceuil'!$C$8/12)</f>
        <v/>
      </c>
      <c r="I137" s="45" t="str">
        <f t="shared" si="9"/>
        <v/>
      </c>
    </row>
    <row r="138" spans="3:9" x14ac:dyDescent="0.2">
      <c r="C138" s="43" t="str">
        <f>IF(C137="","",IF(AND(C137+1&lt;='Page d''acceuil'!$C$9,E137&gt;'Page d''acceuil'!$C$12),C137+1,""))</f>
        <v/>
      </c>
      <c r="D138" s="44" t="str">
        <f t="shared" si="11"/>
        <v/>
      </c>
      <c r="E138" s="45" t="str">
        <f t="shared" si="10"/>
        <v/>
      </c>
      <c r="F138" s="45" t="str">
        <f>IF(C138="","",-PMT('Page d''acceuil'!$C$8/12,'Page d''acceuil'!$C$9,'Page d''acceuil'!$C$7))</f>
        <v/>
      </c>
      <c r="G138" s="45" t="str">
        <f t="shared" si="8"/>
        <v/>
      </c>
      <c r="H138" s="45" t="str">
        <f>IF(C138="","",E138*'Page d''acceuil'!$C$8/12)</f>
        <v/>
      </c>
      <c r="I138" s="45" t="str">
        <f t="shared" si="9"/>
        <v/>
      </c>
    </row>
    <row r="139" spans="3:9" x14ac:dyDescent="0.2">
      <c r="C139" s="43" t="str">
        <f>IF(C138="","",IF(AND(C138+1&lt;='Page d''acceuil'!$C$9,E138&gt;'Page d''acceuil'!$C$12),C138+1,""))</f>
        <v/>
      </c>
      <c r="D139" s="44" t="str">
        <f t="shared" si="11"/>
        <v/>
      </c>
      <c r="E139" s="45" t="str">
        <f t="shared" si="10"/>
        <v/>
      </c>
      <c r="F139" s="45" t="str">
        <f>IF(C139="","",-PMT('Page d''acceuil'!$C$8/12,'Page d''acceuil'!$C$9,'Page d''acceuil'!$C$7))</f>
        <v/>
      </c>
      <c r="G139" s="45" t="str">
        <f t="shared" si="8"/>
        <v/>
      </c>
      <c r="H139" s="45" t="str">
        <f>IF(C139="","",E139*'Page d''acceuil'!$C$8/12)</f>
        <v/>
      </c>
      <c r="I139" s="45" t="str">
        <f t="shared" si="9"/>
        <v/>
      </c>
    </row>
    <row r="140" spans="3:9" x14ac:dyDescent="0.2">
      <c r="C140" s="43" t="str">
        <f>IF(C139="","",IF(AND(C139+1&lt;='Page d''acceuil'!$C$9,E139&gt;'Page d''acceuil'!$C$12),C139+1,""))</f>
        <v/>
      </c>
      <c r="D140" s="44" t="str">
        <f t="shared" si="11"/>
        <v/>
      </c>
      <c r="E140" s="45" t="str">
        <f t="shared" si="10"/>
        <v/>
      </c>
      <c r="F140" s="45" t="str">
        <f>IF(C140="","",-PMT('Page d''acceuil'!$C$8/12,'Page d''acceuil'!$C$9,'Page d''acceuil'!$C$7))</f>
        <v/>
      </c>
      <c r="G140" s="45" t="str">
        <f t="shared" si="8"/>
        <v/>
      </c>
      <c r="H140" s="45" t="str">
        <f>IF(C140="","",E140*'Page d''acceuil'!$C$8/12)</f>
        <v/>
      </c>
      <c r="I140" s="45" t="str">
        <f t="shared" si="9"/>
        <v/>
      </c>
    </row>
    <row r="141" spans="3:9" x14ac:dyDescent="0.2">
      <c r="C141" s="43" t="str">
        <f>IF(C140="","",IF(AND(C140+1&lt;='Page d''acceuil'!$C$9,E140&gt;'Page d''acceuil'!$C$12),C140+1,""))</f>
        <v/>
      </c>
      <c r="D141" s="44" t="str">
        <f t="shared" si="11"/>
        <v/>
      </c>
      <c r="E141" s="45" t="str">
        <f t="shared" si="10"/>
        <v/>
      </c>
      <c r="F141" s="45" t="str">
        <f>IF(C141="","",-PMT('Page d''acceuil'!$C$8/12,'Page d''acceuil'!$C$9,'Page d''acceuil'!$C$7))</f>
        <v/>
      </c>
      <c r="G141" s="45" t="str">
        <f t="shared" si="8"/>
        <v/>
      </c>
      <c r="H141" s="45" t="str">
        <f>IF(C141="","",E141*'Page d''acceuil'!$C$8/12)</f>
        <v/>
      </c>
      <c r="I141" s="45" t="str">
        <f t="shared" si="9"/>
        <v/>
      </c>
    </row>
    <row r="142" spans="3:9" x14ac:dyDescent="0.2">
      <c r="C142" s="43" t="str">
        <f>IF(C141="","",IF(AND(C141+1&lt;='Page d''acceuil'!$C$9,E141&gt;'Page d''acceuil'!$C$12),C141+1,""))</f>
        <v/>
      </c>
      <c r="D142" s="44" t="str">
        <f t="shared" si="11"/>
        <v/>
      </c>
      <c r="E142" s="45" t="str">
        <f t="shared" si="10"/>
        <v/>
      </c>
      <c r="F142" s="45" t="str">
        <f>IF(C142="","",-PMT('Page d''acceuil'!$C$8/12,'Page d''acceuil'!$C$9,'Page d''acceuil'!$C$7))</f>
        <v/>
      </c>
      <c r="G142" s="45" t="str">
        <f t="shared" si="8"/>
        <v/>
      </c>
      <c r="H142" s="45" t="str">
        <f>IF(C142="","",E142*'Page d''acceuil'!$C$8/12)</f>
        <v/>
      </c>
      <c r="I142" s="45" t="str">
        <f t="shared" si="9"/>
        <v/>
      </c>
    </row>
    <row r="143" spans="3:9" x14ac:dyDescent="0.2">
      <c r="C143" s="43" t="str">
        <f>IF(C142="","",IF(AND(C142+1&lt;='Page d''acceuil'!$C$9,E142&gt;'Page d''acceuil'!$C$12),C142+1,""))</f>
        <v/>
      </c>
      <c r="D143" s="44" t="str">
        <f t="shared" si="11"/>
        <v/>
      </c>
      <c r="E143" s="45" t="str">
        <f t="shared" si="10"/>
        <v/>
      </c>
      <c r="F143" s="45" t="str">
        <f>IF(C143="","",-PMT('Page d''acceuil'!$C$8/12,'Page d''acceuil'!$C$9,'Page d''acceuil'!$C$7))</f>
        <v/>
      </c>
      <c r="G143" s="45" t="str">
        <f t="shared" si="8"/>
        <v/>
      </c>
      <c r="H143" s="45" t="str">
        <f>IF(C143="","",E143*'Page d''acceuil'!$C$8/12)</f>
        <v/>
      </c>
      <c r="I143" s="45" t="str">
        <f t="shared" si="9"/>
        <v/>
      </c>
    </row>
    <row r="144" spans="3:9" x14ac:dyDescent="0.2">
      <c r="C144" s="43" t="str">
        <f>IF(C143="","",IF(AND(C143+1&lt;='Page d''acceuil'!$C$9,E143&gt;'Page d''acceuil'!$C$12),C143+1,""))</f>
        <v/>
      </c>
      <c r="D144" s="44" t="str">
        <f t="shared" si="11"/>
        <v/>
      </c>
      <c r="E144" s="45" t="str">
        <f t="shared" si="10"/>
        <v/>
      </c>
      <c r="F144" s="45" t="str">
        <f>IF(C144="","",-PMT('Page d''acceuil'!$C$8/12,'Page d''acceuil'!$C$9,'Page d''acceuil'!$C$7))</f>
        <v/>
      </c>
      <c r="G144" s="45" t="str">
        <f t="shared" si="8"/>
        <v/>
      </c>
      <c r="H144" s="45" t="str">
        <f>IF(C144="","",E144*'Page d''acceuil'!$C$8/12)</f>
        <v/>
      </c>
      <c r="I144" s="45" t="str">
        <f t="shared" si="9"/>
        <v/>
      </c>
    </row>
    <row r="145" spans="3:9" x14ac:dyDescent="0.2">
      <c r="C145" s="43" t="str">
        <f>IF(C144="","",IF(AND(C144+1&lt;='Page d''acceuil'!$C$9,E144&gt;'Page d''acceuil'!$C$12),C144+1,""))</f>
        <v/>
      </c>
      <c r="D145" s="44" t="str">
        <f t="shared" si="11"/>
        <v/>
      </c>
      <c r="E145" s="45" t="str">
        <f t="shared" si="10"/>
        <v/>
      </c>
      <c r="F145" s="45" t="str">
        <f>IF(C145="","",-PMT('Page d''acceuil'!$C$8/12,'Page d''acceuil'!$C$9,'Page d''acceuil'!$C$7))</f>
        <v/>
      </c>
      <c r="G145" s="45" t="str">
        <f t="shared" si="8"/>
        <v/>
      </c>
      <c r="H145" s="45" t="str">
        <f>IF(C145="","",E145*'Page d''acceuil'!$C$8/12)</f>
        <v/>
      </c>
      <c r="I145" s="45" t="str">
        <f t="shared" si="9"/>
        <v/>
      </c>
    </row>
    <row r="146" spans="3:9" x14ac:dyDescent="0.2">
      <c r="C146" s="43" t="str">
        <f>IF(C145="","",IF(AND(C145+1&lt;='Page d''acceuil'!$C$9,E145&gt;'Page d''acceuil'!$C$12),C145+1,""))</f>
        <v/>
      </c>
      <c r="D146" s="44" t="str">
        <f t="shared" si="11"/>
        <v/>
      </c>
      <c r="E146" s="45" t="str">
        <f t="shared" si="10"/>
        <v/>
      </c>
      <c r="F146" s="45" t="str">
        <f>IF(C146="","",-PMT('Page d''acceuil'!$C$8/12,'Page d''acceuil'!$C$9,'Page d''acceuil'!$C$7))</f>
        <v/>
      </c>
      <c r="G146" s="45" t="str">
        <f t="shared" si="8"/>
        <v/>
      </c>
      <c r="H146" s="45" t="str">
        <f>IF(C146="","",E146*'Page d''acceuil'!$C$8/12)</f>
        <v/>
      </c>
      <c r="I146" s="45" t="str">
        <f t="shared" si="9"/>
        <v/>
      </c>
    </row>
    <row r="147" spans="3:9" x14ac:dyDescent="0.2">
      <c r="C147" s="43" t="str">
        <f>IF(C146="","",IF(AND(C146+1&lt;='Page d''acceuil'!$C$9,E146&gt;'Page d''acceuil'!$C$12),C146+1,""))</f>
        <v/>
      </c>
      <c r="D147" s="44" t="str">
        <f t="shared" si="11"/>
        <v/>
      </c>
      <c r="E147" s="45" t="str">
        <f t="shared" si="10"/>
        <v/>
      </c>
      <c r="F147" s="45" t="str">
        <f>IF(C147="","",-PMT('Page d''acceuil'!$C$8/12,'Page d''acceuil'!$C$9,'Page d''acceuil'!$C$7))</f>
        <v/>
      </c>
      <c r="G147" s="45" t="str">
        <f t="shared" si="8"/>
        <v/>
      </c>
      <c r="H147" s="45" t="str">
        <f>IF(C147="","",E147*'Page d''acceuil'!$C$8/12)</f>
        <v/>
      </c>
      <c r="I147" s="45" t="str">
        <f t="shared" si="9"/>
        <v/>
      </c>
    </row>
    <row r="148" spans="3:9" x14ac:dyDescent="0.2">
      <c r="C148" s="43" t="str">
        <f>IF(C147="","",IF(AND(C147+1&lt;='Page d''acceuil'!$C$9,E147&gt;'Page d''acceuil'!$C$12),C147+1,""))</f>
        <v/>
      </c>
      <c r="D148" s="44" t="str">
        <f t="shared" si="11"/>
        <v/>
      </c>
      <c r="E148" s="45" t="str">
        <f t="shared" si="10"/>
        <v/>
      </c>
      <c r="F148" s="45" t="str">
        <f>IF(C148="","",-PMT('Page d''acceuil'!$C$8/12,'Page d''acceuil'!$C$9,'Page d''acceuil'!$C$7))</f>
        <v/>
      </c>
      <c r="G148" s="45" t="str">
        <f t="shared" si="8"/>
        <v/>
      </c>
      <c r="H148" s="45" t="str">
        <f>IF(C148="","",E148*'Page d''acceuil'!$C$8/12)</f>
        <v/>
      </c>
      <c r="I148" s="45" t="str">
        <f t="shared" si="9"/>
        <v/>
      </c>
    </row>
    <row r="149" spans="3:9" x14ac:dyDescent="0.2">
      <c r="C149" s="43" t="str">
        <f>IF(C148="","",IF(AND(C148+1&lt;='Page d''acceuil'!$C$9,E148&gt;'Page d''acceuil'!$C$12),C148+1,""))</f>
        <v/>
      </c>
      <c r="D149" s="44" t="str">
        <f t="shared" si="11"/>
        <v/>
      </c>
      <c r="E149" s="45" t="str">
        <f t="shared" si="10"/>
        <v/>
      </c>
      <c r="F149" s="45" t="str">
        <f>IF(C149="","",-PMT('Page d''acceuil'!$C$8/12,'Page d''acceuil'!$C$9,'Page d''acceuil'!$C$7))</f>
        <v/>
      </c>
      <c r="G149" s="45" t="str">
        <f t="shared" si="8"/>
        <v/>
      </c>
      <c r="H149" s="45" t="str">
        <f>IF(C149="","",E149*'Page d''acceuil'!$C$8/12)</f>
        <v/>
      </c>
      <c r="I149" s="45" t="str">
        <f t="shared" si="9"/>
        <v/>
      </c>
    </row>
    <row r="150" spans="3:9" x14ac:dyDescent="0.2">
      <c r="C150" s="43" t="str">
        <f>IF(C149="","",IF(AND(C149+1&lt;='Page d''acceuil'!$C$9,E149&gt;'Page d''acceuil'!$C$12),C149+1,""))</f>
        <v/>
      </c>
      <c r="D150" s="44" t="str">
        <f t="shared" si="11"/>
        <v/>
      </c>
      <c r="E150" s="45" t="str">
        <f t="shared" si="10"/>
        <v/>
      </c>
      <c r="F150" s="45" t="str">
        <f>IF(C150="","",-PMT('Page d''acceuil'!$C$8/12,'Page d''acceuil'!$C$9,'Page d''acceuil'!$C$7))</f>
        <v/>
      </c>
      <c r="G150" s="45" t="str">
        <f t="shared" si="8"/>
        <v/>
      </c>
      <c r="H150" s="45" t="str">
        <f>IF(C150="","",E150*'Page d''acceuil'!$C$8/12)</f>
        <v/>
      </c>
      <c r="I150" s="45" t="str">
        <f t="shared" si="9"/>
        <v/>
      </c>
    </row>
    <row r="151" spans="3:9" x14ac:dyDescent="0.2">
      <c r="C151" s="43" t="str">
        <f>IF(C150="","",IF(AND(C150+1&lt;='Page d''acceuil'!$C$9,E150&gt;'Page d''acceuil'!$C$12),C150+1,""))</f>
        <v/>
      </c>
      <c r="D151" s="44" t="str">
        <f t="shared" si="11"/>
        <v/>
      </c>
      <c r="E151" s="45" t="str">
        <f t="shared" si="10"/>
        <v/>
      </c>
      <c r="F151" s="45" t="str">
        <f>IF(C151="","",-PMT('Page d''acceuil'!$C$8/12,'Page d''acceuil'!$C$9,'Page d''acceuil'!$C$7))</f>
        <v/>
      </c>
      <c r="G151" s="45" t="str">
        <f t="shared" si="8"/>
        <v/>
      </c>
      <c r="H151" s="45" t="str">
        <f>IF(C151="","",E151*'Page d''acceuil'!$C$8/12)</f>
        <v/>
      </c>
      <c r="I151" s="45" t="str">
        <f t="shared" si="9"/>
        <v/>
      </c>
    </row>
    <row r="152" spans="3:9" x14ac:dyDescent="0.2">
      <c r="C152" s="43" t="str">
        <f>IF(C151="","",IF(AND(C151+1&lt;='Page d''acceuil'!$C$9,E151&gt;'Page d''acceuil'!$C$12),C151+1,""))</f>
        <v/>
      </c>
      <c r="D152" s="44" t="str">
        <f t="shared" si="11"/>
        <v/>
      </c>
      <c r="E152" s="45" t="str">
        <f t="shared" si="10"/>
        <v/>
      </c>
      <c r="F152" s="45" t="str">
        <f>IF(C152="","",-PMT('Page d''acceuil'!$C$8/12,'Page d''acceuil'!$C$9,'Page d''acceuil'!$C$7))</f>
        <v/>
      </c>
      <c r="G152" s="45" t="str">
        <f t="shared" si="8"/>
        <v/>
      </c>
      <c r="H152" s="45" t="str">
        <f>IF(C152="","",E152*'Page d''acceuil'!$C$8/12)</f>
        <v/>
      </c>
      <c r="I152" s="45" t="str">
        <f t="shared" si="9"/>
        <v/>
      </c>
    </row>
    <row r="153" spans="3:9" x14ac:dyDescent="0.2">
      <c r="C153" s="43" t="str">
        <f>IF(C152="","",IF(AND(C152+1&lt;='Page d''acceuil'!$C$9,E152&gt;'Page d''acceuil'!$C$12),C152+1,""))</f>
        <v/>
      </c>
      <c r="D153" s="44" t="str">
        <f t="shared" si="11"/>
        <v/>
      </c>
      <c r="E153" s="45" t="str">
        <f t="shared" si="10"/>
        <v/>
      </c>
      <c r="F153" s="45" t="str">
        <f>IF(C153="","",-PMT('Page d''acceuil'!$C$8/12,'Page d''acceuil'!$C$9,'Page d''acceuil'!$C$7))</f>
        <v/>
      </c>
      <c r="G153" s="45" t="str">
        <f t="shared" si="8"/>
        <v/>
      </c>
      <c r="H153" s="45" t="str">
        <f>IF(C153="","",E153*'Page d''acceuil'!$C$8/12)</f>
        <v/>
      </c>
      <c r="I153" s="45" t="str">
        <f t="shared" si="9"/>
        <v/>
      </c>
    </row>
    <row r="154" spans="3:9" x14ac:dyDescent="0.2">
      <c r="C154" s="43" t="str">
        <f>IF(C153="","",IF(AND(C153+1&lt;='Page d''acceuil'!$C$9,E153&gt;'Page d''acceuil'!$C$12),C153+1,""))</f>
        <v/>
      </c>
      <c r="D154" s="44" t="str">
        <f t="shared" si="11"/>
        <v/>
      </c>
      <c r="E154" s="45" t="str">
        <f t="shared" si="10"/>
        <v/>
      </c>
      <c r="F154" s="45" t="str">
        <f>IF(C154="","",-PMT('Page d''acceuil'!$C$8/12,'Page d''acceuil'!$C$9,'Page d''acceuil'!$C$7))</f>
        <v/>
      </c>
      <c r="G154" s="45" t="str">
        <f t="shared" si="8"/>
        <v/>
      </c>
      <c r="H154" s="45" t="str">
        <f>IF(C154="","",E154*'Page d''acceuil'!$C$8/12)</f>
        <v/>
      </c>
      <c r="I154" s="45" t="str">
        <f t="shared" si="9"/>
        <v/>
      </c>
    </row>
    <row r="155" spans="3:9" x14ac:dyDescent="0.2">
      <c r="C155" s="43" t="str">
        <f>IF(C154="","",IF(AND(C154+1&lt;='Page d''acceuil'!$C$9,E154&gt;'Page d''acceuil'!$C$12),C154+1,""))</f>
        <v/>
      </c>
      <c r="D155" s="44" t="str">
        <f t="shared" si="11"/>
        <v/>
      </c>
      <c r="E155" s="45" t="str">
        <f t="shared" si="10"/>
        <v/>
      </c>
      <c r="F155" s="45" t="str">
        <f>IF(C155="","",-PMT('Page d''acceuil'!$C$8/12,'Page d''acceuil'!$C$9,'Page d''acceuil'!$C$7))</f>
        <v/>
      </c>
      <c r="G155" s="45" t="str">
        <f t="shared" si="8"/>
        <v/>
      </c>
      <c r="H155" s="45" t="str">
        <f>IF(C155="","",E155*'Page d''acceuil'!$C$8/12)</f>
        <v/>
      </c>
      <c r="I155" s="45" t="str">
        <f t="shared" si="9"/>
        <v/>
      </c>
    </row>
    <row r="156" spans="3:9" x14ac:dyDescent="0.2">
      <c r="C156" s="43" t="str">
        <f>IF(C155="","",IF(AND(C155+1&lt;='Page d''acceuil'!$C$9,E155&gt;'Page d''acceuil'!$C$12),C155+1,""))</f>
        <v/>
      </c>
      <c r="D156" s="44" t="str">
        <f t="shared" si="11"/>
        <v/>
      </c>
      <c r="E156" s="45" t="str">
        <f t="shared" si="10"/>
        <v/>
      </c>
      <c r="F156" s="45" t="str">
        <f>IF(C156="","",-PMT('Page d''acceuil'!$C$8/12,'Page d''acceuil'!$C$9,'Page d''acceuil'!$C$7))</f>
        <v/>
      </c>
      <c r="G156" s="45" t="str">
        <f t="shared" si="8"/>
        <v/>
      </c>
      <c r="H156" s="45" t="str">
        <f>IF(C156="","",E156*'Page d''acceuil'!$C$8/12)</f>
        <v/>
      </c>
      <c r="I156" s="45" t="str">
        <f t="shared" si="9"/>
        <v/>
      </c>
    </row>
    <row r="157" spans="3:9" x14ac:dyDescent="0.2">
      <c r="C157" s="43" t="str">
        <f>IF(C156="","",IF(AND(C156+1&lt;='Page d''acceuil'!$C$9,E156&gt;'Page d''acceuil'!$C$12),C156+1,""))</f>
        <v/>
      </c>
      <c r="D157" s="44" t="str">
        <f t="shared" si="11"/>
        <v/>
      </c>
      <c r="E157" s="45" t="str">
        <f t="shared" si="10"/>
        <v/>
      </c>
      <c r="F157" s="45" t="str">
        <f>IF(C157="","",-PMT('Page d''acceuil'!$C$8/12,'Page d''acceuil'!$C$9,'Page d''acceuil'!$C$7))</f>
        <v/>
      </c>
      <c r="G157" s="45" t="str">
        <f t="shared" si="8"/>
        <v/>
      </c>
      <c r="H157" s="45" t="str">
        <f>IF(C157="","",E157*'Page d''acceuil'!$C$8/12)</f>
        <v/>
      </c>
      <c r="I157" s="45" t="str">
        <f t="shared" si="9"/>
        <v/>
      </c>
    </row>
    <row r="158" spans="3:9" x14ac:dyDescent="0.2">
      <c r="C158" s="43" t="str">
        <f>IF(C157="","",IF(AND(C157+1&lt;='Page d''acceuil'!$C$9,E157&gt;'Page d''acceuil'!$C$12),C157+1,""))</f>
        <v/>
      </c>
      <c r="D158" s="44" t="str">
        <f t="shared" si="11"/>
        <v/>
      </c>
      <c r="E158" s="45" t="str">
        <f t="shared" si="10"/>
        <v/>
      </c>
      <c r="F158" s="45" t="str">
        <f>IF(C158="","",-PMT('Page d''acceuil'!$C$8/12,'Page d''acceuil'!$C$9,'Page d''acceuil'!$C$7))</f>
        <v/>
      </c>
      <c r="G158" s="45" t="str">
        <f t="shared" si="8"/>
        <v/>
      </c>
      <c r="H158" s="45" t="str">
        <f>IF(C158="","",E158*'Page d''acceuil'!$C$8/12)</f>
        <v/>
      </c>
      <c r="I158" s="45" t="str">
        <f t="shared" si="9"/>
        <v/>
      </c>
    </row>
    <row r="159" spans="3:9" x14ac:dyDescent="0.2">
      <c r="C159" s="43" t="str">
        <f>IF(C158="","",IF(AND(C158+1&lt;='Page d''acceuil'!$C$9,E158&gt;'Page d''acceuil'!$C$12),C158+1,""))</f>
        <v/>
      </c>
      <c r="D159" s="44" t="str">
        <f t="shared" si="11"/>
        <v/>
      </c>
      <c r="E159" s="45" t="str">
        <f t="shared" si="10"/>
        <v/>
      </c>
      <c r="F159" s="45" t="str">
        <f>IF(C159="","",-PMT('Page d''acceuil'!$C$8/12,'Page d''acceuil'!$C$9,'Page d''acceuil'!$C$7))</f>
        <v/>
      </c>
      <c r="G159" s="45" t="str">
        <f t="shared" si="8"/>
        <v/>
      </c>
      <c r="H159" s="45" t="str">
        <f>IF(C159="","",E159*'Page d''acceuil'!$C$8/12)</f>
        <v/>
      </c>
      <c r="I159" s="45" t="str">
        <f t="shared" si="9"/>
        <v/>
      </c>
    </row>
    <row r="160" spans="3:9" x14ac:dyDescent="0.2">
      <c r="C160" s="43" t="str">
        <f>IF(C159="","",IF(AND(C159+1&lt;='Page d''acceuil'!$C$9,E159&gt;'Page d''acceuil'!$C$12),C159+1,""))</f>
        <v/>
      </c>
      <c r="D160" s="44" t="str">
        <f t="shared" si="11"/>
        <v/>
      </c>
      <c r="E160" s="45" t="str">
        <f t="shared" si="10"/>
        <v/>
      </c>
      <c r="F160" s="45" t="str">
        <f>IF(C160="","",-PMT('Page d''acceuil'!$C$8/12,'Page d''acceuil'!$C$9,'Page d''acceuil'!$C$7))</f>
        <v/>
      </c>
      <c r="G160" s="45" t="str">
        <f t="shared" si="8"/>
        <v/>
      </c>
      <c r="H160" s="45" t="str">
        <f>IF(C160="","",E160*'Page d''acceuil'!$C$8/12)</f>
        <v/>
      </c>
      <c r="I160" s="45" t="str">
        <f t="shared" si="9"/>
        <v/>
      </c>
    </row>
    <row r="161" spans="3:9" x14ac:dyDescent="0.2">
      <c r="C161" s="43" t="str">
        <f>IF(C160="","",IF(AND(C160+1&lt;='Page d''acceuil'!$C$9,E160&gt;'Page d''acceuil'!$C$12),C160+1,""))</f>
        <v/>
      </c>
      <c r="D161" s="44" t="str">
        <f t="shared" si="11"/>
        <v/>
      </c>
      <c r="E161" s="45" t="str">
        <f t="shared" si="10"/>
        <v/>
      </c>
      <c r="F161" s="45" t="str">
        <f>IF(C161="","",-PMT('Page d''acceuil'!$C$8/12,'Page d''acceuil'!$C$9,'Page d''acceuil'!$C$7))</f>
        <v/>
      </c>
      <c r="G161" s="45" t="str">
        <f t="shared" si="8"/>
        <v/>
      </c>
      <c r="H161" s="45" t="str">
        <f>IF(C161="","",E161*'Page d''acceuil'!$C$8/12)</f>
        <v/>
      </c>
      <c r="I161" s="45" t="str">
        <f t="shared" si="9"/>
        <v/>
      </c>
    </row>
    <row r="162" spans="3:9" x14ac:dyDescent="0.2">
      <c r="C162" s="43" t="str">
        <f>IF(C161="","",IF(AND(C161+1&lt;='Page d''acceuil'!$C$9,E161&gt;'Page d''acceuil'!$C$12),C161+1,""))</f>
        <v/>
      </c>
      <c r="D162" s="44" t="str">
        <f t="shared" si="11"/>
        <v/>
      </c>
      <c r="E162" s="45" t="str">
        <f t="shared" si="10"/>
        <v/>
      </c>
      <c r="F162" s="45" t="str">
        <f>IF(C162="","",-PMT('Page d''acceuil'!$C$8/12,'Page d''acceuil'!$C$9,'Page d''acceuil'!$C$7))</f>
        <v/>
      </c>
      <c r="G162" s="45" t="str">
        <f t="shared" si="8"/>
        <v/>
      </c>
      <c r="H162" s="45" t="str">
        <f>IF(C162="","",E162*'Page d''acceuil'!$C$8/12)</f>
        <v/>
      </c>
      <c r="I162" s="45" t="str">
        <f t="shared" si="9"/>
        <v/>
      </c>
    </row>
    <row r="163" spans="3:9" x14ac:dyDescent="0.2">
      <c r="C163" s="43" t="str">
        <f>IF(C162="","",IF(AND(C162+1&lt;='Page d''acceuil'!$C$9,E162&gt;'Page d''acceuil'!$C$12),C162+1,""))</f>
        <v/>
      </c>
      <c r="D163" s="44" t="str">
        <f t="shared" si="11"/>
        <v/>
      </c>
      <c r="E163" s="45" t="str">
        <f t="shared" si="10"/>
        <v/>
      </c>
      <c r="F163" s="45" t="str">
        <f>IF(C163="","",-PMT('Page d''acceuil'!$C$8/12,'Page d''acceuil'!$C$9,'Page d''acceuil'!$C$7))</f>
        <v/>
      </c>
      <c r="G163" s="45" t="str">
        <f t="shared" si="8"/>
        <v/>
      </c>
      <c r="H163" s="45" t="str">
        <f>IF(C163="","",E163*'Page d''acceuil'!$C$8/12)</f>
        <v/>
      </c>
      <c r="I163" s="45" t="str">
        <f t="shared" si="9"/>
        <v/>
      </c>
    </row>
    <row r="164" spans="3:9" x14ac:dyDescent="0.2">
      <c r="C164" s="43" t="str">
        <f>IF(C163="","",IF(AND(C163+1&lt;='Page d''acceuil'!$C$9,E163&gt;'Page d''acceuil'!$C$12),C163+1,""))</f>
        <v/>
      </c>
      <c r="D164" s="44" t="str">
        <f t="shared" si="11"/>
        <v/>
      </c>
      <c r="E164" s="45" t="str">
        <f t="shared" si="10"/>
        <v/>
      </c>
      <c r="F164" s="45" t="str">
        <f>IF(C164="","",-PMT('Page d''acceuil'!$C$8/12,'Page d''acceuil'!$C$9,'Page d''acceuil'!$C$7))</f>
        <v/>
      </c>
      <c r="G164" s="45" t="str">
        <f t="shared" si="8"/>
        <v/>
      </c>
      <c r="H164" s="45" t="str">
        <f>IF(C164="","",E164*'Page d''acceuil'!$C$8/12)</f>
        <v/>
      </c>
      <c r="I164" s="45" t="str">
        <f t="shared" si="9"/>
        <v/>
      </c>
    </row>
    <row r="165" spans="3:9" x14ac:dyDescent="0.2">
      <c r="C165" s="43" t="str">
        <f>IF(C164="","",IF(AND(C164+1&lt;='Page d''acceuil'!$C$9,E164&gt;'Page d''acceuil'!$C$12),C164+1,""))</f>
        <v/>
      </c>
      <c r="D165" s="44" t="str">
        <f t="shared" si="11"/>
        <v/>
      </c>
      <c r="E165" s="45" t="str">
        <f t="shared" si="10"/>
        <v/>
      </c>
      <c r="F165" s="45" t="str">
        <f>IF(C165="","",-PMT('Page d''acceuil'!$C$8/12,'Page d''acceuil'!$C$9,'Page d''acceuil'!$C$7))</f>
        <v/>
      </c>
      <c r="G165" s="45" t="str">
        <f t="shared" si="8"/>
        <v/>
      </c>
      <c r="H165" s="45" t="str">
        <f>IF(C165="","",E165*'Page d''acceuil'!$C$8/12)</f>
        <v/>
      </c>
      <c r="I165" s="45" t="str">
        <f t="shared" si="9"/>
        <v/>
      </c>
    </row>
    <row r="166" spans="3:9" x14ac:dyDescent="0.2">
      <c r="C166" s="43" t="str">
        <f>IF(C165="","",IF(AND(C165+1&lt;='Page d''acceuil'!$C$9,E165&gt;'Page d''acceuil'!$C$12),C165+1,""))</f>
        <v/>
      </c>
      <c r="D166" s="44" t="str">
        <f t="shared" si="11"/>
        <v/>
      </c>
      <c r="E166" s="45" t="str">
        <f t="shared" si="10"/>
        <v/>
      </c>
      <c r="F166" s="45" t="str">
        <f>IF(C166="","",-PMT('Page d''acceuil'!$C$8/12,'Page d''acceuil'!$C$9,'Page d''acceuil'!$C$7))</f>
        <v/>
      </c>
      <c r="G166" s="45" t="str">
        <f t="shared" si="8"/>
        <v/>
      </c>
      <c r="H166" s="45" t="str">
        <f>IF(C166="","",E166*'Page d''acceuil'!$C$8/12)</f>
        <v/>
      </c>
      <c r="I166" s="45" t="str">
        <f t="shared" si="9"/>
        <v/>
      </c>
    </row>
    <row r="167" spans="3:9" x14ac:dyDescent="0.2">
      <c r="C167" s="43" t="str">
        <f>IF(C166="","",IF(AND(C166+1&lt;='Page d''acceuil'!$C$9,E166&gt;'Page d''acceuil'!$C$12),C166+1,""))</f>
        <v/>
      </c>
      <c r="D167" s="44" t="str">
        <f t="shared" si="11"/>
        <v/>
      </c>
      <c r="E167" s="45" t="str">
        <f t="shared" si="10"/>
        <v/>
      </c>
      <c r="F167" s="45" t="str">
        <f>IF(C167="","",-PMT('Page d''acceuil'!$C$8/12,'Page d''acceuil'!$C$9,'Page d''acceuil'!$C$7))</f>
        <v/>
      </c>
      <c r="G167" s="45" t="str">
        <f t="shared" si="8"/>
        <v/>
      </c>
      <c r="H167" s="45" t="str">
        <f>IF(C167="","",E167*'Page d''acceuil'!$C$8/12)</f>
        <v/>
      </c>
      <c r="I167" s="45" t="str">
        <f t="shared" si="9"/>
        <v/>
      </c>
    </row>
    <row r="168" spans="3:9" x14ac:dyDescent="0.2">
      <c r="C168" s="43" t="str">
        <f>IF(C167="","",IF(AND(C167+1&lt;='Page d''acceuil'!$C$9,E167&gt;'Page d''acceuil'!$C$12),C167+1,""))</f>
        <v/>
      </c>
      <c r="D168" s="44" t="str">
        <f t="shared" si="11"/>
        <v/>
      </c>
      <c r="E168" s="45" t="str">
        <f t="shared" si="10"/>
        <v/>
      </c>
      <c r="F168" s="45" t="str">
        <f>IF(C168="","",-PMT('Page d''acceuil'!$C$8/12,'Page d''acceuil'!$C$9,'Page d''acceuil'!$C$7))</f>
        <v/>
      </c>
      <c r="G168" s="45" t="str">
        <f t="shared" si="8"/>
        <v/>
      </c>
      <c r="H168" s="45" t="str">
        <f>IF(C168="","",E168*'Page d''acceuil'!$C$8/12)</f>
        <v/>
      </c>
      <c r="I168" s="45" t="str">
        <f t="shared" si="9"/>
        <v/>
      </c>
    </row>
    <row r="169" spans="3:9" x14ac:dyDescent="0.2">
      <c r="C169" s="43" t="str">
        <f>IF(C168="","",IF(AND(C168+1&lt;='Page d''acceuil'!$C$9,E168&gt;'Page d''acceuil'!$C$12),C168+1,""))</f>
        <v/>
      </c>
      <c r="D169" s="44" t="str">
        <f t="shared" si="11"/>
        <v/>
      </c>
      <c r="E169" s="45" t="str">
        <f t="shared" si="10"/>
        <v/>
      </c>
      <c r="F169" s="45" t="str">
        <f>IF(C169="","",-PMT('Page d''acceuil'!$C$8/12,'Page d''acceuil'!$C$9,'Page d''acceuil'!$C$7))</f>
        <v/>
      </c>
      <c r="G169" s="45" t="str">
        <f t="shared" si="8"/>
        <v/>
      </c>
      <c r="H169" s="45" t="str">
        <f>IF(C169="","",E169*'Page d''acceuil'!$C$8/12)</f>
        <v/>
      </c>
      <c r="I169" s="45" t="str">
        <f t="shared" si="9"/>
        <v/>
      </c>
    </row>
    <row r="170" spans="3:9" x14ac:dyDescent="0.2">
      <c r="C170" s="43" t="str">
        <f>IF(C169="","",IF(AND(C169+1&lt;='Page d''acceuil'!$C$9,E169&gt;'Page d''acceuil'!$C$12),C169+1,""))</f>
        <v/>
      </c>
      <c r="D170" s="44" t="str">
        <f t="shared" si="11"/>
        <v/>
      </c>
      <c r="E170" s="45" t="str">
        <f t="shared" si="10"/>
        <v/>
      </c>
      <c r="F170" s="45" t="str">
        <f>IF(C170="","",-PMT('Page d''acceuil'!$C$8/12,'Page d''acceuil'!$C$9,'Page d''acceuil'!$C$7))</f>
        <v/>
      </c>
      <c r="G170" s="45" t="str">
        <f t="shared" si="8"/>
        <v/>
      </c>
      <c r="H170" s="45" t="str">
        <f>IF(C170="","",E170*'Page d''acceuil'!$C$8/12)</f>
        <v/>
      </c>
      <c r="I170" s="45" t="str">
        <f t="shared" si="9"/>
        <v/>
      </c>
    </row>
    <row r="171" spans="3:9" x14ac:dyDescent="0.2">
      <c r="C171" s="43" t="str">
        <f>IF(C170="","",IF(AND(C170+1&lt;='Page d''acceuil'!$C$9,E170&gt;'Page d''acceuil'!$C$12),C170+1,""))</f>
        <v/>
      </c>
      <c r="D171" s="44" t="str">
        <f t="shared" si="11"/>
        <v/>
      </c>
      <c r="E171" s="45" t="str">
        <f t="shared" si="10"/>
        <v/>
      </c>
      <c r="F171" s="45" t="str">
        <f>IF(C171="","",-PMT('Page d''acceuil'!$C$8/12,'Page d''acceuil'!$C$9,'Page d''acceuil'!$C$7))</f>
        <v/>
      </c>
      <c r="G171" s="45" t="str">
        <f t="shared" si="8"/>
        <v/>
      </c>
      <c r="H171" s="45" t="str">
        <f>IF(C171="","",E171*'Page d''acceuil'!$C$8/12)</f>
        <v/>
      </c>
      <c r="I171" s="45" t="str">
        <f t="shared" si="9"/>
        <v/>
      </c>
    </row>
    <row r="172" spans="3:9" x14ac:dyDescent="0.2">
      <c r="C172" s="43" t="str">
        <f>IF(C171="","",IF(AND(C171+1&lt;='Page d''acceuil'!$C$9,E171&gt;'Page d''acceuil'!$C$12),C171+1,""))</f>
        <v/>
      </c>
      <c r="D172" s="44" t="str">
        <f t="shared" si="11"/>
        <v/>
      </c>
      <c r="E172" s="45" t="str">
        <f t="shared" si="10"/>
        <v/>
      </c>
      <c r="F172" s="45" t="str">
        <f>IF(C172="","",-PMT('Page d''acceuil'!$C$8/12,'Page d''acceuil'!$C$9,'Page d''acceuil'!$C$7))</f>
        <v/>
      </c>
      <c r="G172" s="45" t="str">
        <f t="shared" si="8"/>
        <v/>
      </c>
      <c r="H172" s="45" t="str">
        <f>IF(C172="","",E172*'Page d''acceuil'!$C$8/12)</f>
        <v/>
      </c>
      <c r="I172" s="45" t="str">
        <f t="shared" si="9"/>
        <v/>
      </c>
    </row>
    <row r="173" spans="3:9" x14ac:dyDescent="0.2">
      <c r="C173" s="43" t="str">
        <f>IF(C172="","",IF(AND(C172+1&lt;='Page d''acceuil'!$C$9,E172&gt;'Page d''acceuil'!$C$12),C172+1,""))</f>
        <v/>
      </c>
      <c r="D173" s="44" t="str">
        <f t="shared" si="11"/>
        <v/>
      </c>
      <c r="E173" s="45" t="str">
        <f t="shared" si="10"/>
        <v/>
      </c>
      <c r="F173" s="45" t="str">
        <f>IF(C173="","",-PMT('Page d''acceuil'!$C$8/12,'Page d''acceuil'!$C$9,'Page d''acceuil'!$C$7))</f>
        <v/>
      </c>
      <c r="G173" s="45" t="str">
        <f t="shared" si="8"/>
        <v/>
      </c>
      <c r="H173" s="45" t="str">
        <f>IF(C173="","",E173*'Page d''acceuil'!$C$8/12)</f>
        <v/>
      </c>
      <c r="I173" s="45" t="str">
        <f t="shared" si="9"/>
        <v/>
      </c>
    </row>
    <row r="174" spans="3:9" x14ac:dyDescent="0.2">
      <c r="C174" s="43" t="str">
        <f>IF(C173="","",IF(AND(C173+1&lt;='Page d''acceuil'!$C$9,E173&gt;'Page d''acceuil'!$C$12),C173+1,""))</f>
        <v/>
      </c>
      <c r="D174" s="44" t="str">
        <f t="shared" si="11"/>
        <v/>
      </c>
      <c r="E174" s="45" t="str">
        <f t="shared" si="10"/>
        <v/>
      </c>
      <c r="F174" s="45" t="str">
        <f>IF(C174="","",-PMT('Page d''acceuil'!$C$8/12,'Page d''acceuil'!$C$9,'Page d''acceuil'!$C$7))</f>
        <v/>
      </c>
      <c r="G174" s="45" t="str">
        <f t="shared" si="8"/>
        <v/>
      </c>
      <c r="H174" s="45" t="str">
        <f>IF(C174="","",E174*'Page d''acceuil'!$C$8/12)</f>
        <v/>
      </c>
      <c r="I174" s="45" t="str">
        <f t="shared" si="9"/>
        <v/>
      </c>
    </row>
    <row r="175" spans="3:9" x14ac:dyDescent="0.2">
      <c r="C175" s="43" t="str">
        <f>IF(C174="","",IF(AND(C174+1&lt;='Page d''acceuil'!$C$9,E174&gt;'Page d''acceuil'!$C$12),C174+1,""))</f>
        <v/>
      </c>
      <c r="D175" s="44" t="str">
        <f t="shared" si="11"/>
        <v/>
      </c>
      <c r="E175" s="45" t="str">
        <f t="shared" si="10"/>
        <v/>
      </c>
      <c r="F175" s="45" t="str">
        <f>IF(C175="","",-PMT('Page d''acceuil'!$C$8/12,'Page d''acceuil'!$C$9,'Page d''acceuil'!$C$7))</f>
        <v/>
      </c>
      <c r="G175" s="45" t="str">
        <f t="shared" si="8"/>
        <v/>
      </c>
      <c r="H175" s="45" t="str">
        <f>IF(C175="","",E175*'Page d''acceuil'!$C$8/12)</f>
        <v/>
      </c>
      <c r="I175" s="45" t="str">
        <f t="shared" si="9"/>
        <v/>
      </c>
    </row>
    <row r="176" spans="3:9" x14ac:dyDescent="0.2">
      <c r="C176" s="43" t="str">
        <f>IF(C175="","",IF(AND(C175+1&lt;='Page d''acceuil'!$C$9,E175&gt;'Page d''acceuil'!$C$12),C175+1,""))</f>
        <v/>
      </c>
      <c r="D176" s="44" t="str">
        <f t="shared" si="11"/>
        <v/>
      </c>
      <c r="E176" s="45" t="str">
        <f t="shared" si="10"/>
        <v/>
      </c>
      <c r="F176" s="45" t="str">
        <f>IF(C176="","",-PMT('Page d''acceuil'!$C$8/12,'Page d''acceuil'!$C$9,'Page d''acceuil'!$C$7))</f>
        <v/>
      </c>
      <c r="G176" s="45" t="str">
        <f t="shared" si="8"/>
        <v/>
      </c>
      <c r="H176" s="45" t="str">
        <f>IF(C176="","",E176*'Page d''acceuil'!$C$8/12)</f>
        <v/>
      </c>
      <c r="I176" s="45" t="str">
        <f t="shared" si="9"/>
        <v/>
      </c>
    </row>
    <row r="177" spans="3:9" x14ac:dyDescent="0.2">
      <c r="C177" s="43" t="str">
        <f>IF(C176="","",IF(AND(C176+1&lt;='Page d''acceuil'!$C$9,E176&gt;'Page d''acceuil'!$C$12),C176+1,""))</f>
        <v/>
      </c>
      <c r="D177" s="44" t="str">
        <f t="shared" si="11"/>
        <v/>
      </c>
      <c r="E177" s="45" t="str">
        <f t="shared" si="10"/>
        <v/>
      </c>
      <c r="F177" s="45" t="str">
        <f>IF(C177="","",-PMT('Page d''acceuil'!$C$8/12,'Page d''acceuil'!$C$9,'Page d''acceuil'!$C$7))</f>
        <v/>
      </c>
      <c r="G177" s="45" t="str">
        <f t="shared" si="8"/>
        <v/>
      </c>
      <c r="H177" s="45" t="str">
        <f>IF(C177="","",E177*'Page d''acceuil'!$C$8/12)</f>
        <v/>
      </c>
      <c r="I177" s="45" t="str">
        <f t="shared" si="9"/>
        <v/>
      </c>
    </row>
    <row r="178" spans="3:9" x14ac:dyDescent="0.2">
      <c r="C178" s="43" t="str">
        <f>IF(C177="","",IF(AND(C177+1&lt;='Page d''acceuil'!$C$9,E177&gt;'Page d''acceuil'!$C$12),C177+1,""))</f>
        <v/>
      </c>
      <c r="D178" s="44" t="str">
        <f t="shared" si="11"/>
        <v/>
      </c>
      <c r="E178" s="45" t="str">
        <f t="shared" si="10"/>
        <v/>
      </c>
      <c r="F178" s="45" t="str">
        <f>IF(C178="","",-PMT('Page d''acceuil'!$C$8/12,'Page d''acceuil'!$C$9,'Page d''acceuil'!$C$7))</f>
        <v/>
      </c>
      <c r="G178" s="45" t="str">
        <f t="shared" si="8"/>
        <v/>
      </c>
      <c r="H178" s="45" t="str">
        <f>IF(C178="","",E178*'Page d''acceuil'!$C$8/12)</f>
        <v/>
      </c>
      <c r="I178" s="45" t="str">
        <f t="shared" si="9"/>
        <v/>
      </c>
    </row>
    <row r="179" spans="3:9" x14ac:dyDescent="0.2">
      <c r="C179" s="43" t="str">
        <f>IF(C178="","",IF(AND(C178+1&lt;='Page d''acceuil'!$C$9,E178&gt;'Page d''acceuil'!$C$12),C178+1,""))</f>
        <v/>
      </c>
      <c r="D179" s="44" t="str">
        <f t="shared" si="11"/>
        <v/>
      </c>
      <c r="E179" s="45" t="str">
        <f t="shared" si="10"/>
        <v/>
      </c>
      <c r="F179" s="45" t="str">
        <f>IF(C179="","",-PMT('Page d''acceuil'!$C$8/12,'Page d''acceuil'!$C$9,'Page d''acceuil'!$C$7))</f>
        <v/>
      </c>
      <c r="G179" s="45" t="str">
        <f t="shared" si="8"/>
        <v/>
      </c>
      <c r="H179" s="45" t="str">
        <f>IF(C179="","",E179*'Page d''acceuil'!$C$8/12)</f>
        <v/>
      </c>
      <c r="I179" s="45" t="str">
        <f t="shared" si="9"/>
        <v/>
      </c>
    </row>
    <row r="180" spans="3:9" x14ac:dyDescent="0.2">
      <c r="C180" s="43" t="str">
        <f>IF(C179="","",IF(AND(C179+1&lt;='Page d''acceuil'!$C$9,E179&gt;'Page d''acceuil'!$C$12),C179+1,""))</f>
        <v/>
      </c>
      <c r="D180" s="44" t="str">
        <f t="shared" si="11"/>
        <v/>
      </c>
      <c r="E180" s="45" t="str">
        <f t="shared" si="10"/>
        <v/>
      </c>
      <c r="F180" s="45" t="str">
        <f>IF(C180="","",-PMT('Page d''acceuil'!$C$8/12,'Page d''acceuil'!$C$9,'Page d''acceuil'!$C$7))</f>
        <v/>
      </c>
      <c r="G180" s="45" t="str">
        <f t="shared" si="8"/>
        <v/>
      </c>
      <c r="H180" s="45" t="str">
        <f>IF(C180="","",E180*'Page d''acceuil'!$C$8/12)</f>
        <v/>
      </c>
      <c r="I180" s="45" t="str">
        <f t="shared" si="9"/>
        <v/>
      </c>
    </row>
    <row r="181" spans="3:9" x14ac:dyDescent="0.2">
      <c r="C181" s="43" t="str">
        <f>IF(C180="","",IF(AND(C180+1&lt;='Page d''acceuil'!$C$9,E180&gt;'Page d''acceuil'!$C$12),C180+1,""))</f>
        <v/>
      </c>
      <c r="D181" s="44" t="str">
        <f t="shared" si="11"/>
        <v/>
      </c>
      <c r="E181" s="45" t="str">
        <f t="shared" si="10"/>
        <v/>
      </c>
      <c r="F181" s="45" t="str">
        <f>IF(C181="","",-PMT('Page d''acceuil'!$C$8/12,'Page d''acceuil'!$C$9,'Page d''acceuil'!$C$7))</f>
        <v/>
      </c>
      <c r="G181" s="45" t="str">
        <f t="shared" si="8"/>
        <v/>
      </c>
      <c r="H181" s="45" t="str">
        <f>IF(C181="","",E181*'Page d''acceuil'!$C$8/12)</f>
        <v/>
      </c>
      <c r="I181" s="45" t="str">
        <f t="shared" si="9"/>
        <v/>
      </c>
    </row>
    <row r="182" spans="3:9" x14ac:dyDescent="0.2">
      <c r="C182" s="43" t="str">
        <f>IF(C181="","",IF(AND(C181+1&lt;='Page d''acceuil'!$C$9,E181&gt;'Page d''acceuil'!$C$12),C181+1,""))</f>
        <v/>
      </c>
      <c r="D182" s="44" t="str">
        <f t="shared" si="11"/>
        <v/>
      </c>
      <c r="E182" s="45" t="str">
        <f t="shared" si="10"/>
        <v/>
      </c>
      <c r="F182" s="45" t="str">
        <f>IF(C182="","",-PMT('Page d''acceuil'!$C$8/12,'Page d''acceuil'!$C$9,'Page d''acceuil'!$C$7))</f>
        <v/>
      </c>
      <c r="G182" s="45" t="str">
        <f t="shared" si="8"/>
        <v/>
      </c>
      <c r="H182" s="45" t="str">
        <f>IF(C182="","",E182*'Page d''acceuil'!$C$8/12)</f>
        <v/>
      </c>
      <c r="I182" s="45" t="str">
        <f t="shared" si="9"/>
        <v/>
      </c>
    </row>
    <row r="183" spans="3:9" x14ac:dyDescent="0.2">
      <c r="C183" s="43" t="str">
        <f>IF(C182="","",IF(AND(C182+1&lt;='Page d''acceuil'!$C$9,E182&gt;'Page d''acceuil'!$C$12),C182+1,""))</f>
        <v/>
      </c>
      <c r="D183" s="44" t="str">
        <f t="shared" si="11"/>
        <v/>
      </c>
      <c r="E183" s="45" t="str">
        <f t="shared" si="10"/>
        <v/>
      </c>
      <c r="F183" s="45" t="str">
        <f>IF(C183="","",-PMT('Page d''acceuil'!$C$8/12,'Page d''acceuil'!$C$9,'Page d''acceuil'!$C$7))</f>
        <v/>
      </c>
      <c r="G183" s="45" t="str">
        <f t="shared" si="8"/>
        <v/>
      </c>
      <c r="H183" s="45" t="str">
        <f>IF(C183="","",E183*'Page d''acceuil'!$C$8/12)</f>
        <v/>
      </c>
      <c r="I183" s="45" t="str">
        <f t="shared" si="9"/>
        <v/>
      </c>
    </row>
    <row r="184" spans="3:9" x14ac:dyDescent="0.2">
      <c r="C184" s="43" t="str">
        <f>IF(C183="","",IF(AND(C183+1&lt;='Page d''acceuil'!$C$9,E183&gt;'Page d''acceuil'!$C$12),C183+1,""))</f>
        <v/>
      </c>
      <c r="D184" s="44" t="str">
        <f t="shared" si="11"/>
        <v/>
      </c>
      <c r="E184" s="45" t="str">
        <f t="shared" si="10"/>
        <v/>
      </c>
      <c r="F184" s="45" t="str">
        <f>IF(C184="","",-PMT('Page d''acceuil'!$C$8/12,'Page d''acceuil'!$C$9,'Page d''acceuil'!$C$7))</f>
        <v/>
      </c>
      <c r="G184" s="45" t="str">
        <f t="shared" si="8"/>
        <v/>
      </c>
      <c r="H184" s="45" t="str">
        <f>IF(C184="","",E184*'Page d''acceuil'!$C$8/12)</f>
        <v/>
      </c>
      <c r="I184" s="45" t="str">
        <f t="shared" si="9"/>
        <v/>
      </c>
    </row>
    <row r="185" spans="3:9" x14ac:dyDescent="0.2">
      <c r="C185" s="43" t="str">
        <f>IF(C184="","",IF(AND(C184+1&lt;='Page d''acceuil'!$C$9,E184&gt;'Page d''acceuil'!$C$12),C184+1,""))</f>
        <v/>
      </c>
      <c r="D185" s="44" t="str">
        <f t="shared" si="11"/>
        <v/>
      </c>
      <c r="E185" s="45" t="str">
        <f t="shared" si="10"/>
        <v/>
      </c>
      <c r="F185" s="45" t="str">
        <f>IF(C185="","",-PMT('Page d''acceuil'!$C$8/12,'Page d''acceuil'!$C$9,'Page d''acceuil'!$C$7))</f>
        <v/>
      </c>
      <c r="G185" s="45" t="str">
        <f t="shared" si="8"/>
        <v/>
      </c>
      <c r="H185" s="45" t="str">
        <f>IF(C185="","",E185*'Page d''acceuil'!$C$8/12)</f>
        <v/>
      </c>
      <c r="I185" s="45" t="str">
        <f t="shared" si="9"/>
        <v/>
      </c>
    </row>
    <row r="186" spans="3:9" x14ac:dyDescent="0.2">
      <c r="C186" s="43" t="str">
        <f>IF(C185="","",IF(AND(C185+1&lt;='Page d''acceuil'!$C$9,E185&gt;'Page d''acceuil'!$C$12),C185+1,""))</f>
        <v/>
      </c>
      <c r="D186" s="44" t="str">
        <f t="shared" si="11"/>
        <v/>
      </c>
      <c r="E186" s="45" t="str">
        <f t="shared" si="10"/>
        <v/>
      </c>
      <c r="F186" s="45" t="str">
        <f>IF(C186="","",-PMT('Page d''acceuil'!$C$8/12,'Page d''acceuil'!$C$9,'Page d''acceuil'!$C$7))</f>
        <v/>
      </c>
      <c r="G186" s="45" t="str">
        <f t="shared" si="8"/>
        <v/>
      </c>
      <c r="H186" s="45" t="str">
        <f>IF(C186="","",E186*'Page d''acceuil'!$C$8/12)</f>
        <v/>
      </c>
      <c r="I186" s="45" t="str">
        <f t="shared" si="9"/>
        <v/>
      </c>
    </row>
    <row r="187" spans="3:9" x14ac:dyDescent="0.2">
      <c r="C187" s="43" t="str">
        <f>IF(C186="","",IF(AND(C186+1&lt;='Page d''acceuil'!$C$9,E186&gt;'Page d''acceuil'!$C$12),C186+1,""))</f>
        <v/>
      </c>
      <c r="D187" s="44" t="str">
        <f t="shared" si="11"/>
        <v/>
      </c>
      <c r="E187" s="45" t="str">
        <f t="shared" si="10"/>
        <v/>
      </c>
      <c r="F187" s="45" t="str">
        <f>IF(C187="","",-PMT('Page d''acceuil'!$C$8/12,'Page d''acceuil'!$C$9,'Page d''acceuil'!$C$7))</f>
        <v/>
      </c>
      <c r="G187" s="45" t="str">
        <f t="shared" si="8"/>
        <v/>
      </c>
      <c r="H187" s="45" t="str">
        <f>IF(C187="","",E187*'Page d''acceuil'!$C$8/12)</f>
        <v/>
      </c>
      <c r="I187" s="45" t="str">
        <f t="shared" si="9"/>
        <v/>
      </c>
    </row>
    <row r="188" spans="3:9" x14ac:dyDescent="0.2">
      <c r="C188" s="43" t="str">
        <f>IF(C187="","",IF(AND(C187+1&lt;='Page d''acceuil'!$C$9,E187&gt;'Page d''acceuil'!$C$12),C187+1,""))</f>
        <v/>
      </c>
      <c r="D188" s="44" t="str">
        <f t="shared" si="11"/>
        <v/>
      </c>
      <c r="E188" s="45" t="str">
        <f t="shared" si="10"/>
        <v/>
      </c>
      <c r="F188" s="45" t="str">
        <f>IF(C188="","",-PMT('Page d''acceuil'!$C$8/12,'Page d''acceuil'!$C$9,'Page d''acceuil'!$C$7))</f>
        <v/>
      </c>
      <c r="G188" s="45" t="str">
        <f t="shared" si="8"/>
        <v/>
      </c>
      <c r="H188" s="45" t="str">
        <f>IF(C188="","",E188*'Page d''acceuil'!$C$8/12)</f>
        <v/>
      </c>
      <c r="I188" s="45" t="str">
        <f t="shared" si="9"/>
        <v/>
      </c>
    </row>
    <row r="189" spans="3:9" x14ac:dyDescent="0.2">
      <c r="C189" s="43" t="str">
        <f>IF(C188="","",IF(AND(C188+1&lt;='Page d''acceuil'!$C$9,E188&gt;'Page d''acceuil'!$C$12),C188+1,""))</f>
        <v/>
      </c>
      <c r="D189" s="44" t="str">
        <f t="shared" si="11"/>
        <v/>
      </c>
      <c r="E189" s="45" t="str">
        <f t="shared" si="10"/>
        <v/>
      </c>
      <c r="F189" s="45" t="str">
        <f>IF(C189="","",-PMT('Page d''acceuil'!$C$8/12,'Page d''acceuil'!$C$9,'Page d''acceuil'!$C$7))</f>
        <v/>
      </c>
      <c r="G189" s="45" t="str">
        <f t="shared" si="8"/>
        <v/>
      </c>
      <c r="H189" s="45" t="str">
        <f>IF(C189="","",E189*'Page d''acceuil'!$C$8/12)</f>
        <v/>
      </c>
      <c r="I189" s="45" t="str">
        <f t="shared" si="9"/>
        <v/>
      </c>
    </row>
    <row r="190" spans="3:9" x14ac:dyDescent="0.2">
      <c r="C190" s="43" t="str">
        <f>IF(C189="","",IF(AND(C189+1&lt;='Page d''acceuil'!$C$9,E189&gt;'Page d''acceuil'!$C$12),C189+1,""))</f>
        <v/>
      </c>
      <c r="D190" s="44" t="str">
        <f t="shared" si="11"/>
        <v/>
      </c>
      <c r="E190" s="45" t="str">
        <f t="shared" si="10"/>
        <v/>
      </c>
      <c r="F190" s="45" t="str">
        <f>IF(C190="","",-PMT('Page d''acceuil'!$C$8/12,'Page d''acceuil'!$C$9,'Page d''acceuil'!$C$7))</f>
        <v/>
      </c>
      <c r="G190" s="45" t="str">
        <f t="shared" si="8"/>
        <v/>
      </c>
      <c r="H190" s="45" t="str">
        <f>IF(C190="","",E190*'Page d''acceuil'!$C$8/12)</f>
        <v/>
      </c>
      <c r="I190" s="45" t="str">
        <f t="shared" si="9"/>
        <v/>
      </c>
    </row>
    <row r="191" spans="3:9" x14ac:dyDescent="0.2">
      <c r="C191" s="43" t="str">
        <f>IF(C190="","",IF(AND(C190+1&lt;='Page d''acceuil'!$C$9,E190&gt;'Page d''acceuil'!$C$12),C190+1,""))</f>
        <v/>
      </c>
      <c r="D191" s="44" t="str">
        <f t="shared" si="11"/>
        <v/>
      </c>
      <c r="E191" s="45" t="str">
        <f t="shared" si="10"/>
        <v/>
      </c>
      <c r="F191" s="45" t="str">
        <f>IF(C191="","",-PMT('Page d''acceuil'!$C$8/12,'Page d''acceuil'!$C$9,'Page d''acceuil'!$C$7))</f>
        <v/>
      </c>
      <c r="G191" s="45" t="str">
        <f t="shared" si="8"/>
        <v/>
      </c>
      <c r="H191" s="45" t="str">
        <f>IF(C191="","",E191*'Page d''acceuil'!$C$8/12)</f>
        <v/>
      </c>
      <c r="I191" s="45" t="str">
        <f t="shared" si="9"/>
        <v/>
      </c>
    </row>
    <row r="192" spans="3:9" x14ac:dyDescent="0.2">
      <c r="C192" s="43" t="str">
        <f>IF(C191="","",IF(AND(C191+1&lt;='Page d''acceuil'!$C$9,E191&gt;'Page d''acceuil'!$C$12),C191+1,""))</f>
        <v/>
      </c>
      <c r="D192" s="44" t="str">
        <f t="shared" si="11"/>
        <v/>
      </c>
      <c r="E192" s="45" t="str">
        <f t="shared" si="10"/>
        <v/>
      </c>
      <c r="F192" s="45" t="str">
        <f>IF(C192="","",-PMT('Page d''acceuil'!$C$8/12,'Page d''acceuil'!$C$9,'Page d''acceuil'!$C$7))</f>
        <v/>
      </c>
      <c r="G192" s="45" t="str">
        <f t="shared" si="8"/>
        <v/>
      </c>
      <c r="H192" s="45" t="str">
        <f>IF(C192="","",E192*'Page d''acceuil'!$C$8/12)</f>
        <v/>
      </c>
      <c r="I192" s="45" t="str">
        <f t="shared" si="9"/>
        <v/>
      </c>
    </row>
    <row r="193" spans="3:9" x14ac:dyDescent="0.2">
      <c r="C193" s="43" t="str">
        <f>IF(C192="","",IF(AND(C192+1&lt;='Page d''acceuil'!$C$9,E192&gt;'Page d''acceuil'!$C$12),C192+1,""))</f>
        <v/>
      </c>
      <c r="D193" s="44" t="str">
        <f t="shared" si="11"/>
        <v/>
      </c>
      <c r="E193" s="45" t="str">
        <f t="shared" si="10"/>
        <v/>
      </c>
      <c r="F193" s="45" t="str">
        <f>IF(C193="","",-PMT('Page d''acceuil'!$C$8/12,'Page d''acceuil'!$C$9,'Page d''acceuil'!$C$7))</f>
        <v/>
      </c>
      <c r="G193" s="45" t="str">
        <f t="shared" si="8"/>
        <v/>
      </c>
      <c r="H193" s="45" t="str">
        <f>IF(C193="","",E193*'Page d''acceuil'!$C$8/12)</f>
        <v/>
      </c>
      <c r="I193" s="45" t="str">
        <f t="shared" si="9"/>
        <v/>
      </c>
    </row>
    <row r="194" spans="3:9" x14ac:dyDescent="0.2">
      <c r="C194" s="43" t="str">
        <f>IF(C193="","",IF(AND(C193+1&lt;='Page d''acceuil'!$C$9,E193&gt;'Page d''acceuil'!$C$12),C193+1,""))</f>
        <v/>
      </c>
      <c r="D194" s="44" t="str">
        <f t="shared" si="11"/>
        <v/>
      </c>
      <c r="E194" s="45" t="str">
        <f t="shared" si="10"/>
        <v/>
      </c>
      <c r="F194" s="45" t="str">
        <f>IF(C194="","",-PMT('Page d''acceuil'!$C$8/12,'Page d''acceuil'!$C$9,'Page d''acceuil'!$C$7))</f>
        <v/>
      </c>
      <c r="G194" s="45" t="str">
        <f t="shared" si="8"/>
        <v/>
      </c>
      <c r="H194" s="45" t="str">
        <f>IF(C194="","",E194*'Page d''acceuil'!$C$8/12)</f>
        <v/>
      </c>
      <c r="I194" s="45" t="str">
        <f t="shared" si="9"/>
        <v/>
      </c>
    </row>
    <row r="195" spans="3:9" x14ac:dyDescent="0.2">
      <c r="C195" s="43" t="str">
        <f>IF(C194="","",IF(AND(C194+1&lt;='Page d''acceuil'!$C$9,E194&gt;'Page d''acceuil'!$C$12),C194+1,""))</f>
        <v/>
      </c>
      <c r="D195" s="44" t="str">
        <f t="shared" si="11"/>
        <v/>
      </c>
      <c r="E195" s="45" t="str">
        <f t="shared" si="10"/>
        <v/>
      </c>
      <c r="F195" s="45" t="str">
        <f>IF(C195="","",-PMT('Page d''acceuil'!$C$8/12,'Page d''acceuil'!$C$9,'Page d''acceuil'!$C$7))</f>
        <v/>
      </c>
      <c r="G195" s="45" t="str">
        <f t="shared" si="8"/>
        <v/>
      </c>
      <c r="H195" s="45" t="str">
        <f>IF(C195="","",E195*'Page d''acceuil'!$C$8/12)</f>
        <v/>
      </c>
      <c r="I195" s="45" t="str">
        <f t="shared" si="9"/>
        <v/>
      </c>
    </row>
    <row r="196" spans="3:9" x14ac:dyDescent="0.2">
      <c r="C196" s="43" t="str">
        <f>IF(C195="","",IF(AND(C195+1&lt;='Page d''acceuil'!$C$9,E195&gt;'Page d''acceuil'!$C$12),C195+1,""))</f>
        <v/>
      </c>
      <c r="D196" s="44" t="str">
        <f t="shared" si="11"/>
        <v/>
      </c>
      <c r="E196" s="45" t="str">
        <f t="shared" si="10"/>
        <v/>
      </c>
      <c r="F196" s="45" t="str">
        <f>IF(C196="","",-PMT('Page d''acceuil'!$C$8/12,'Page d''acceuil'!$C$9,'Page d''acceuil'!$C$7))</f>
        <v/>
      </c>
      <c r="G196" s="45" t="str">
        <f t="shared" si="8"/>
        <v/>
      </c>
      <c r="H196" s="45" t="str">
        <f>IF(C196="","",E196*'Page d''acceuil'!$C$8/12)</f>
        <v/>
      </c>
      <c r="I196" s="45" t="str">
        <f t="shared" si="9"/>
        <v/>
      </c>
    </row>
    <row r="197" spans="3:9" x14ac:dyDescent="0.2">
      <c r="C197" s="43" t="str">
        <f>IF(C196="","",IF(AND(C196+1&lt;='Page d''acceuil'!$C$9,E196&gt;'Page d''acceuil'!$C$12),C196+1,""))</f>
        <v/>
      </c>
      <c r="D197" s="44" t="str">
        <f t="shared" si="11"/>
        <v/>
      </c>
      <c r="E197" s="45" t="str">
        <f t="shared" si="10"/>
        <v/>
      </c>
      <c r="F197" s="45" t="str">
        <f>IF(C197="","",-PMT('Page d''acceuil'!$C$8/12,'Page d''acceuil'!$C$9,'Page d''acceuil'!$C$7))</f>
        <v/>
      </c>
      <c r="G197" s="45" t="str">
        <f t="shared" ref="G197:G260" si="12">IF(C197="","",F197-H197)</f>
        <v/>
      </c>
      <c r="H197" s="45" t="str">
        <f>IF(C197="","",E197*'Page d''acceuil'!$C$8/12)</f>
        <v/>
      </c>
      <c r="I197" s="45" t="str">
        <f t="shared" ref="I197:I260" si="13">IF(C197="","",E197-G197)</f>
        <v/>
      </c>
    </row>
    <row r="198" spans="3:9" x14ac:dyDescent="0.2">
      <c r="C198" s="43" t="str">
        <f>IF(C197="","",IF(AND(C197+1&lt;='Page d''acceuil'!$C$9,E197&gt;'Page d''acceuil'!$C$12),C197+1,""))</f>
        <v/>
      </c>
      <c r="D198" s="44" t="str">
        <f t="shared" si="11"/>
        <v/>
      </c>
      <c r="E198" s="45" t="str">
        <f t="shared" ref="E198:E261" si="14">IF(C198="","",I197-J197)</f>
        <v/>
      </c>
      <c r="F198" s="45" t="str">
        <f>IF(C198="","",-PMT('Page d''acceuil'!$C$8/12,'Page d''acceuil'!$C$9,'Page d''acceuil'!$C$7))</f>
        <v/>
      </c>
      <c r="G198" s="45" t="str">
        <f t="shared" si="12"/>
        <v/>
      </c>
      <c r="H198" s="45" t="str">
        <f>IF(C198="","",E198*'Page d''acceuil'!$C$8/12)</f>
        <v/>
      </c>
      <c r="I198" s="45" t="str">
        <f t="shared" si="13"/>
        <v/>
      </c>
    </row>
    <row r="199" spans="3:9" x14ac:dyDescent="0.2">
      <c r="C199" s="43" t="str">
        <f>IF(C198="","",IF(AND(C198+1&lt;='Page d''acceuil'!$C$9,E198&gt;'Page d''acceuil'!$C$12),C198+1,""))</f>
        <v/>
      </c>
      <c r="D199" s="44" t="str">
        <f t="shared" ref="D199:D262" si="15">IF(C199="","",IF(MONTH(D198)=12,DATE(YEAR(D198)+1,1,1),DATE(YEAR(D198),MONTH(D198)+1,1)))</f>
        <v/>
      </c>
      <c r="E199" s="45" t="str">
        <f t="shared" si="14"/>
        <v/>
      </c>
      <c r="F199" s="45" t="str">
        <f>IF(C199="","",-PMT('Page d''acceuil'!$C$8/12,'Page d''acceuil'!$C$9,'Page d''acceuil'!$C$7))</f>
        <v/>
      </c>
      <c r="G199" s="45" t="str">
        <f t="shared" si="12"/>
        <v/>
      </c>
      <c r="H199" s="45" t="str">
        <f>IF(C199="","",E199*'Page d''acceuil'!$C$8/12)</f>
        <v/>
      </c>
      <c r="I199" s="45" t="str">
        <f t="shared" si="13"/>
        <v/>
      </c>
    </row>
    <row r="200" spans="3:9" x14ac:dyDescent="0.2">
      <c r="C200" s="43" t="str">
        <f>IF(C199="","",IF(AND(C199+1&lt;='Page d''acceuil'!$C$9,E199&gt;'Page d''acceuil'!$C$12),C199+1,""))</f>
        <v/>
      </c>
      <c r="D200" s="44" t="str">
        <f t="shared" si="15"/>
        <v/>
      </c>
      <c r="E200" s="45" t="str">
        <f t="shared" si="14"/>
        <v/>
      </c>
      <c r="F200" s="45" t="str">
        <f>IF(C200="","",-PMT('Page d''acceuil'!$C$8/12,'Page d''acceuil'!$C$9,'Page d''acceuil'!$C$7))</f>
        <v/>
      </c>
      <c r="G200" s="45" t="str">
        <f t="shared" si="12"/>
        <v/>
      </c>
      <c r="H200" s="45" t="str">
        <f>IF(C200="","",E200*'Page d''acceuil'!$C$8/12)</f>
        <v/>
      </c>
      <c r="I200" s="45" t="str">
        <f t="shared" si="13"/>
        <v/>
      </c>
    </row>
    <row r="201" spans="3:9" x14ac:dyDescent="0.2">
      <c r="C201" s="43" t="str">
        <f>IF(C200="","",IF(AND(C200+1&lt;='Page d''acceuil'!$C$9,E200&gt;'Page d''acceuil'!$C$12),C200+1,""))</f>
        <v/>
      </c>
      <c r="D201" s="44" t="str">
        <f t="shared" si="15"/>
        <v/>
      </c>
      <c r="E201" s="45" t="str">
        <f t="shared" si="14"/>
        <v/>
      </c>
      <c r="F201" s="45" t="str">
        <f>IF(C201="","",-PMT('Page d''acceuil'!$C$8/12,'Page d''acceuil'!$C$9,'Page d''acceuil'!$C$7))</f>
        <v/>
      </c>
      <c r="G201" s="45" t="str">
        <f t="shared" si="12"/>
        <v/>
      </c>
      <c r="H201" s="45" t="str">
        <f>IF(C201="","",E201*'Page d''acceuil'!$C$8/12)</f>
        <v/>
      </c>
      <c r="I201" s="45" t="str">
        <f t="shared" si="13"/>
        <v/>
      </c>
    </row>
    <row r="202" spans="3:9" x14ac:dyDescent="0.2">
      <c r="C202" s="43" t="str">
        <f>IF(C201="","",IF(AND(C201+1&lt;='Page d''acceuil'!$C$9,E201&gt;'Page d''acceuil'!$C$12),C201+1,""))</f>
        <v/>
      </c>
      <c r="D202" s="44" t="str">
        <f t="shared" si="15"/>
        <v/>
      </c>
      <c r="E202" s="45" t="str">
        <f t="shared" si="14"/>
        <v/>
      </c>
      <c r="F202" s="45" t="str">
        <f>IF(C202="","",-PMT('Page d''acceuil'!$C$8/12,'Page d''acceuil'!$C$9,'Page d''acceuil'!$C$7))</f>
        <v/>
      </c>
      <c r="G202" s="45" t="str">
        <f t="shared" si="12"/>
        <v/>
      </c>
      <c r="H202" s="45" t="str">
        <f>IF(C202="","",E202*'Page d''acceuil'!$C$8/12)</f>
        <v/>
      </c>
      <c r="I202" s="45" t="str">
        <f t="shared" si="13"/>
        <v/>
      </c>
    </row>
    <row r="203" spans="3:9" x14ac:dyDescent="0.2">
      <c r="C203" s="43" t="str">
        <f>IF(C202="","",IF(AND(C202+1&lt;='Page d''acceuil'!$C$9,E202&gt;'Page d''acceuil'!$C$12),C202+1,""))</f>
        <v/>
      </c>
      <c r="D203" s="44" t="str">
        <f t="shared" si="15"/>
        <v/>
      </c>
      <c r="E203" s="45" t="str">
        <f t="shared" si="14"/>
        <v/>
      </c>
      <c r="F203" s="45" t="str">
        <f>IF(C203="","",-PMT('Page d''acceuil'!$C$8/12,'Page d''acceuil'!$C$9,'Page d''acceuil'!$C$7))</f>
        <v/>
      </c>
      <c r="G203" s="45" t="str">
        <f t="shared" si="12"/>
        <v/>
      </c>
      <c r="H203" s="45" t="str">
        <f>IF(C203="","",E203*'Page d''acceuil'!$C$8/12)</f>
        <v/>
      </c>
      <c r="I203" s="45" t="str">
        <f t="shared" si="13"/>
        <v/>
      </c>
    </row>
    <row r="204" spans="3:9" x14ac:dyDescent="0.2">
      <c r="C204" s="43" t="str">
        <f>IF(C203="","",IF(AND(C203+1&lt;='Page d''acceuil'!$C$9,E203&gt;'Page d''acceuil'!$C$12),C203+1,""))</f>
        <v/>
      </c>
      <c r="D204" s="44" t="str">
        <f t="shared" si="15"/>
        <v/>
      </c>
      <c r="E204" s="45" t="str">
        <f t="shared" si="14"/>
        <v/>
      </c>
      <c r="F204" s="45" t="str">
        <f>IF(C204="","",-PMT('Page d''acceuil'!$C$8/12,'Page d''acceuil'!$C$9,'Page d''acceuil'!$C$7))</f>
        <v/>
      </c>
      <c r="G204" s="45" t="str">
        <f t="shared" si="12"/>
        <v/>
      </c>
      <c r="H204" s="45" t="str">
        <f>IF(C204="","",E204*'Page d''acceuil'!$C$8/12)</f>
        <v/>
      </c>
      <c r="I204" s="45" t="str">
        <f t="shared" si="13"/>
        <v/>
      </c>
    </row>
    <row r="205" spans="3:9" x14ac:dyDescent="0.2">
      <c r="C205" s="43" t="str">
        <f>IF(C204="","",IF(AND(C204+1&lt;='Page d''acceuil'!$C$9,E204&gt;'Page d''acceuil'!$C$12),C204+1,""))</f>
        <v/>
      </c>
      <c r="D205" s="44" t="str">
        <f t="shared" si="15"/>
        <v/>
      </c>
      <c r="E205" s="45" t="str">
        <f t="shared" si="14"/>
        <v/>
      </c>
      <c r="F205" s="45" t="str">
        <f>IF(C205="","",-PMT('Page d''acceuil'!$C$8/12,'Page d''acceuil'!$C$9,'Page d''acceuil'!$C$7))</f>
        <v/>
      </c>
      <c r="G205" s="45" t="str">
        <f t="shared" si="12"/>
        <v/>
      </c>
      <c r="H205" s="45" t="str">
        <f>IF(C205="","",E205*'Page d''acceuil'!$C$8/12)</f>
        <v/>
      </c>
      <c r="I205" s="45" t="str">
        <f t="shared" si="13"/>
        <v/>
      </c>
    </row>
    <row r="206" spans="3:9" x14ac:dyDescent="0.2">
      <c r="C206" s="43" t="str">
        <f>IF(C205="","",IF(AND(C205+1&lt;='Page d''acceuil'!$C$9,E205&gt;'Page d''acceuil'!$C$12),C205+1,""))</f>
        <v/>
      </c>
      <c r="D206" s="44" t="str">
        <f t="shared" si="15"/>
        <v/>
      </c>
      <c r="E206" s="45" t="str">
        <f t="shared" si="14"/>
        <v/>
      </c>
      <c r="F206" s="45" t="str">
        <f>IF(C206="","",-PMT('Page d''acceuil'!$C$8/12,'Page d''acceuil'!$C$9,'Page d''acceuil'!$C$7))</f>
        <v/>
      </c>
      <c r="G206" s="45" t="str">
        <f t="shared" si="12"/>
        <v/>
      </c>
      <c r="H206" s="45" t="str">
        <f>IF(C206="","",E206*'Page d''acceuil'!$C$8/12)</f>
        <v/>
      </c>
      <c r="I206" s="45" t="str">
        <f t="shared" si="13"/>
        <v/>
      </c>
    </row>
    <row r="207" spans="3:9" x14ac:dyDescent="0.2">
      <c r="C207" s="43" t="str">
        <f>IF(C206="","",IF(AND(C206+1&lt;='Page d''acceuil'!$C$9,E206&gt;'Page d''acceuil'!$C$12),C206+1,""))</f>
        <v/>
      </c>
      <c r="D207" s="44" t="str">
        <f t="shared" si="15"/>
        <v/>
      </c>
      <c r="E207" s="45" t="str">
        <f t="shared" si="14"/>
        <v/>
      </c>
      <c r="F207" s="45" t="str">
        <f>IF(C207="","",-PMT('Page d''acceuil'!$C$8/12,'Page d''acceuil'!$C$9,'Page d''acceuil'!$C$7))</f>
        <v/>
      </c>
      <c r="G207" s="45" t="str">
        <f t="shared" si="12"/>
        <v/>
      </c>
      <c r="H207" s="45" t="str">
        <f>IF(C207="","",E207*'Page d''acceuil'!$C$8/12)</f>
        <v/>
      </c>
      <c r="I207" s="45" t="str">
        <f t="shared" si="13"/>
        <v/>
      </c>
    </row>
    <row r="208" spans="3:9" x14ac:dyDescent="0.2">
      <c r="C208" s="43" t="str">
        <f>IF(C207="","",IF(AND(C207+1&lt;='Page d''acceuil'!$C$9,E207&gt;'Page d''acceuil'!$C$12),C207+1,""))</f>
        <v/>
      </c>
      <c r="D208" s="44" t="str">
        <f t="shared" si="15"/>
        <v/>
      </c>
      <c r="E208" s="45" t="str">
        <f t="shared" si="14"/>
        <v/>
      </c>
      <c r="F208" s="45" t="str">
        <f>IF(C208="","",-PMT('Page d''acceuil'!$C$8/12,'Page d''acceuil'!$C$9,'Page d''acceuil'!$C$7))</f>
        <v/>
      </c>
      <c r="G208" s="45" t="str">
        <f t="shared" si="12"/>
        <v/>
      </c>
      <c r="H208" s="45" t="str">
        <f>IF(C208="","",E208*'Page d''acceuil'!$C$8/12)</f>
        <v/>
      </c>
      <c r="I208" s="45" t="str">
        <f t="shared" si="13"/>
        <v/>
      </c>
    </row>
    <row r="209" spans="3:9" x14ac:dyDescent="0.2">
      <c r="C209" s="43" t="str">
        <f>IF(C208="","",IF(AND(C208+1&lt;='Page d''acceuil'!$C$9,E208&gt;'Page d''acceuil'!$C$12),C208+1,""))</f>
        <v/>
      </c>
      <c r="D209" s="44" t="str">
        <f t="shared" si="15"/>
        <v/>
      </c>
      <c r="E209" s="45" t="str">
        <f t="shared" si="14"/>
        <v/>
      </c>
      <c r="F209" s="45" t="str">
        <f>IF(C209="","",-PMT('Page d''acceuil'!$C$8/12,'Page d''acceuil'!$C$9,'Page d''acceuil'!$C$7))</f>
        <v/>
      </c>
      <c r="G209" s="45" t="str">
        <f t="shared" si="12"/>
        <v/>
      </c>
      <c r="H209" s="45" t="str">
        <f>IF(C209="","",E209*'Page d''acceuil'!$C$8/12)</f>
        <v/>
      </c>
      <c r="I209" s="45" t="str">
        <f t="shared" si="13"/>
        <v/>
      </c>
    </row>
    <row r="210" spans="3:9" x14ac:dyDescent="0.2">
      <c r="C210" s="43" t="str">
        <f>IF(C209="","",IF(AND(C209+1&lt;='Page d''acceuil'!$C$9,E209&gt;'Page d''acceuil'!$C$12),C209+1,""))</f>
        <v/>
      </c>
      <c r="D210" s="44" t="str">
        <f t="shared" si="15"/>
        <v/>
      </c>
      <c r="E210" s="45" t="str">
        <f t="shared" si="14"/>
        <v/>
      </c>
      <c r="F210" s="45" t="str">
        <f>IF(C210="","",-PMT('Page d''acceuil'!$C$8/12,'Page d''acceuil'!$C$9,'Page d''acceuil'!$C$7))</f>
        <v/>
      </c>
      <c r="G210" s="45" t="str">
        <f t="shared" si="12"/>
        <v/>
      </c>
      <c r="H210" s="45" t="str">
        <f>IF(C210="","",E210*'Page d''acceuil'!$C$8/12)</f>
        <v/>
      </c>
      <c r="I210" s="45" t="str">
        <f t="shared" si="13"/>
        <v/>
      </c>
    </row>
    <row r="211" spans="3:9" x14ac:dyDescent="0.2">
      <c r="C211" s="43" t="str">
        <f>IF(C210="","",IF(AND(C210+1&lt;='Page d''acceuil'!$C$9,E210&gt;'Page d''acceuil'!$C$12),C210+1,""))</f>
        <v/>
      </c>
      <c r="D211" s="44" t="str">
        <f t="shared" si="15"/>
        <v/>
      </c>
      <c r="E211" s="45" t="str">
        <f t="shared" si="14"/>
        <v/>
      </c>
      <c r="F211" s="45" t="str">
        <f>IF(C211="","",-PMT('Page d''acceuil'!$C$8/12,'Page d''acceuil'!$C$9,'Page d''acceuil'!$C$7))</f>
        <v/>
      </c>
      <c r="G211" s="45" t="str">
        <f t="shared" si="12"/>
        <v/>
      </c>
      <c r="H211" s="45" t="str">
        <f>IF(C211="","",E211*'Page d''acceuil'!$C$8/12)</f>
        <v/>
      </c>
      <c r="I211" s="45" t="str">
        <f t="shared" si="13"/>
        <v/>
      </c>
    </row>
    <row r="212" spans="3:9" x14ac:dyDescent="0.2">
      <c r="C212" s="43" t="str">
        <f>IF(C211="","",IF(AND(C211+1&lt;='Page d''acceuil'!$C$9,E211&gt;'Page d''acceuil'!$C$12),C211+1,""))</f>
        <v/>
      </c>
      <c r="D212" s="44" t="str">
        <f t="shared" si="15"/>
        <v/>
      </c>
      <c r="E212" s="45" t="str">
        <f t="shared" si="14"/>
        <v/>
      </c>
      <c r="F212" s="45" t="str">
        <f>IF(C212="","",-PMT('Page d''acceuil'!$C$8/12,'Page d''acceuil'!$C$9,'Page d''acceuil'!$C$7))</f>
        <v/>
      </c>
      <c r="G212" s="45" t="str">
        <f t="shared" si="12"/>
        <v/>
      </c>
      <c r="H212" s="45" t="str">
        <f>IF(C212="","",E212*'Page d''acceuil'!$C$8/12)</f>
        <v/>
      </c>
      <c r="I212" s="45" t="str">
        <f t="shared" si="13"/>
        <v/>
      </c>
    </row>
    <row r="213" spans="3:9" x14ac:dyDescent="0.2">
      <c r="C213" s="43" t="str">
        <f>IF(C212="","",IF(AND(C212+1&lt;='Page d''acceuil'!$C$9,E212&gt;'Page d''acceuil'!$C$12),C212+1,""))</f>
        <v/>
      </c>
      <c r="D213" s="44" t="str">
        <f t="shared" si="15"/>
        <v/>
      </c>
      <c r="E213" s="45" t="str">
        <f t="shared" si="14"/>
        <v/>
      </c>
      <c r="F213" s="45" t="str">
        <f>IF(C213="","",-PMT('Page d''acceuil'!$C$8/12,'Page d''acceuil'!$C$9,'Page d''acceuil'!$C$7))</f>
        <v/>
      </c>
      <c r="G213" s="45" t="str">
        <f t="shared" si="12"/>
        <v/>
      </c>
      <c r="H213" s="45" t="str">
        <f>IF(C213="","",E213*'Page d''acceuil'!$C$8/12)</f>
        <v/>
      </c>
      <c r="I213" s="45" t="str">
        <f t="shared" si="13"/>
        <v/>
      </c>
    </row>
    <row r="214" spans="3:9" x14ac:dyDescent="0.2">
      <c r="C214" s="43" t="str">
        <f>IF(C213="","",IF(AND(C213+1&lt;='Page d''acceuil'!$C$9,E213&gt;'Page d''acceuil'!$C$12),C213+1,""))</f>
        <v/>
      </c>
      <c r="D214" s="44" t="str">
        <f t="shared" si="15"/>
        <v/>
      </c>
      <c r="E214" s="45" t="str">
        <f t="shared" si="14"/>
        <v/>
      </c>
      <c r="F214" s="45" t="str">
        <f>IF(C214="","",-PMT('Page d''acceuil'!$C$8/12,'Page d''acceuil'!$C$9,'Page d''acceuil'!$C$7))</f>
        <v/>
      </c>
      <c r="G214" s="45" t="str">
        <f t="shared" si="12"/>
        <v/>
      </c>
      <c r="H214" s="45" t="str">
        <f>IF(C214="","",E214*'Page d''acceuil'!$C$8/12)</f>
        <v/>
      </c>
      <c r="I214" s="45" t="str">
        <f t="shared" si="13"/>
        <v/>
      </c>
    </row>
    <row r="215" spans="3:9" x14ac:dyDescent="0.2">
      <c r="C215" s="43" t="str">
        <f>IF(C214="","",IF(AND(C214+1&lt;='Page d''acceuil'!$C$9,E214&gt;'Page d''acceuil'!$C$12),C214+1,""))</f>
        <v/>
      </c>
      <c r="D215" s="44" t="str">
        <f t="shared" si="15"/>
        <v/>
      </c>
      <c r="E215" s="45" t="str">
        <f t="shared" si="14"/>
        <v/>
      </c>
      <c r="F215" s="45" t="str">
        <f>IF(C215="","",-PMT('Page d''acceuil'!$C$8/12,'Page d''acceuil'!$C$9,'Page d''acceuil'!$C$7))</f>
        <v/>
      </c>
      <c r="G215" s="45" t="str">
        <f t="shared" si="12"/>
        <v/>
      </c>
      <c r="H215" s="45" t="str">
        <f>IF(C215="","",E215*'Page d''acceuil'!$C$8/12)</f>
        <v/>
      </c>
      <c r="I215" s="45" t="str">
        <f t="shared" si="13"/>
        <v/>
      </c>
    </row>
    <row r="216" spans="3:9" x14ac:dyDescent="0.2">
      <c r="C216" s="43" t="str">
        <f>IF(C215="","",IF(AND(C215+1&lt;='Page d''acceuil'!$C$9,E215&gt;'Page d''acceuil'!$C$12),C215+1,""))</f>
        <v/>
      </c>
      <c r="D216" s="44" t="str">
        <f t="shared" si="15"/>
        <v/>
      </c>
      <c r="E216" s="45" t="str">
        <f t="shared" si="14"/>
        <v/>
      </c>
      <c r="F216" s="45" t="str">
        <f>IF(C216="","",-PMT('Page d''acceuil'!$C$8/12,'Page d''acceuil'!$C$9,'Page d''acceuil'!$C$7))</f>
        <v/>
      </c>
      <c r="G216" s="45" t="str">
        <f t="shared" si="12"/>
        <v/>
      </c>
      <c r="H216" s="45" t="str">
        <f>IF(C216="","",E216*'Page d''acceuil'!$C$8/12)</f>
        <v/>
      </c>
      <c r="I216" s="45" t="str">
        <f t="shared" si="13"/>
        <v/>
      </c>
    </row>
    <row r="217" spans="3:9" x14ac:dyDescent="0.2">
      <c r="C217" s="43" t="str">
        <f>IF(C216="","",IF(AND(C216+1&lt;='Page d''acceuil'!$C$9,E216&gt;'Page d''acceuil'!$C$12),C216+1,""))</f>
        <v/>
      </c>
      <c r="D217" s="44" t="str">
        <f t="shared" si="15"/>
        <v/>
      </c>
      <c r="E217" s="45" t="str">
        <f t="shared" si="14"/>
        <v/>
      </c>
      <c r="F217" s="45" t="str">
        <f>IF(C217="","",-PMT('Page d''acceuil'!$C$8/12,'Page d''acceuil'!$C$9,'Page d''acceuil'!$C$7))</f>
        <v/>
      </c>
      <c r="G217" s="45" t="str">
        <f t="shared" si="12"/>
        <v/>
      </c>
      <c r="H217" s="45" t="str">
        <f>IF(C217="","",E217*'Page d''acceuil'!$C$8/12)</f>
        <v/>
      </c>
      <c r="I217" s="45" t="str">
        <f t="shared" si="13"/>
        <v/>
      </c>
    </row>
    <row r="218" spans="3:9" x14ac:dyDescent="0.2">
      <c r="C218" s="43" t="str">
        <f>IF(C217="","",IF(AND(C217+1&lt;='Page d''acceuil'!$C$9,E217&gt;'Page d''acceuil'!$C$12),C217+1,""))</f>
        <v/>
      </c>
      <c r="D218" s="44" t="str">
        <f t="shared" si="15"/>
        <v/>
      </c>
      <c r="E218" s="45" t="str">
        <f t="shared" si="14"/>
        <v/>
      </c>
      <c r="F218" s="45" t="str">
        <f>IF(C218="","",-PMT('Page d''acceuil'!$C$8/12,'Page d''acceuil'!$C$9,'Page d''acceuil'!$C$7))</f>
        <v/>
      </c>
      <c r="G218" s="45" t="str">
        <f t="shared" si="12"/>
        <v/>
      </c>
      <c r="H218" s="45" t="str">
        <f>IF(C218="","",E218*'Page d''acceuil'!$C$8/12)</f>
        <v/>
      </c>
      <c r="I218" s="45" t="str">
        <f t="shared" si="13"/>
        <v/>
      </c>
    </row>
    <row r="219" spans="3:9" x14ac:dyDescent="0.2">
      <c r="C219" s="43" t="str">
        <f>IF(C218="","",IF(AND(C218+1&lt;='Page d''acceuil'!$C$9,E218&gt;'Page d''acceuil'!$C$12),C218+1,""))</f>
        <v/>
      </c>
      <c r="D219" s="44" t="str">
        <f t="shared" si="15"/>
        <v/>
      </c>
      <c r="E219" s="45" t="str">
        <f t="shared" si="14"/>
        <v/>
      </c>
      <c r="F219" s="45" t="str">
        <f>IF(C219="","",-PMT('Page d''acceuil'!$C$8/12,'Page d''acceuil'!$C$9,'Page d''acceuil'!$C$7))</f>
        <v/>
      </c>
      <c r="G219" s="45" t="str">
        <f t="shared" si="12"/>
        <v/>
      </c>
      <c r="H219" s="45" t="str">
        <f>IF(C219="","",E219*'Page d''acceuil'!$C$8/12)</f>
        <v/>
      </c>
      <c r="I219" s="45" t="str">
        <f t="shared" si="13"/>
        <v/>
      </c>
    </row>
    <row r="220" spans="3:9" x14ac:dyDescent="0.2">
      <c r="C220" s="43" t="str">
        <f>IF(C219="","",IF(AND(C219+1&lt;='Page d''acceuil'!$C$9,E219&gt;'Page d''acceuil'!$C$12),C219+1,""))</f>
        <v/>
      </c>
      <c r="D220" s="44" t="str">
        <f t="shared" si="15"/>
        <v/>
      </c>
      <c r="E220" s="45" t="str">
        <f t="shared" si="14"/>
        <v/>
      </c>
      <c r="F220" s="45" t="str">
        <f>IF(C220="","",-PMT('Page d''acceuil'!$C$8/12,'Page d''acceuil'!$C$9,'Page d''acceuil'!$C$7))</f>
        <v/>
      </c>
      <c r="G220" s="45" t="str">
        <f t="shared" si="12"/>
        <v/>
      </c>
      <c r="H220" s="45" t="str">
        <f>IF(C220="","",E220*'Page d''acceuil'!$C$8/12)</f>
        <v/>
      </c>
      <c r="I220" s="45" t="str">
        <f t="shared" si="13"/>
        <v/>
      </c>
    </row>
    <row r="221" spans="3:9" x14ac:dyDescent="0.2">
      <c r="C221" s="43" t="str">
        <f>IF(C220="","",IF(AND(C220+1&lt;='Page d''acceuil'!$C$9,E220&gt;'Page d''acceuil'!$C$12),C220+1,""))</f>
        <v/>
      </c>
      <c r="D221" s="44" t="str">
        <f t="shared" si="15"/>
        <v/>
      </c>
      <c r="E221" s="45" t="str">
        <f t="shared" si="14"/>
        <v/>
      </c>
      <c r="F221" s="45" t="str">
        <f>IF(C221="","",-PMT('Page d''acceuil'!$C$8/12,'Page d''acceuil'!$C$9,'Page d''acceuil'!$C$7))</f>
        <v/>
      </c>
      <c r="G221" s="45" t="str">
        <f t="shared" si="12"/>
        <v/>
      </c>
      <c r="H221" s="45" t="str">
        <f>IF(C221="","",E221*'Page d''acceuil'!$C$8/12)</f>
        <v/>
      </c>
      <c r="I221" s="45" t="str">
        <f t="shared" si="13"/>
        <v/>
      </c>
    </row>
    <row r="222" spans="3:9" x14ac:dyDescent="0.2">
      <c r="C222" s="43" t="str">
        <f>IF(C221="","",IF(AND(C221+1&lt;='Page d''acceuil'!$C$9,E221&gt;'Page d''acceuil'!$C$12),C221+1,""))</f>
        <v/>
      </c>
      <c r="D222" s="44" t="str">
        <f t="shared" si="15"/>
        <v/>
      </c>
      <c r="E222" s="45" t="str">
        <f t="shared" si="14"/>
        <v/>
      </c>
      <c r="F222" s="45" t="str">
        <f>IF(C222="","",-PMT('Page d''acceuil'!$C$8/12,'Page d''acceuil'!$C$9,'Page d''acceuil'!$C$7))</f>
        <v/>
      </c>
      <c r="G222" s="45" t="str">
        <f t="shared" si="12"/>
        <v/>
      </c>
      <c r="H222" s="45" t="str">
        <f>IF(C222="","",E222*'Page d''acceuil'!$C$8/12)</f>
        <v/>
      </c>
      <c r="I222" s="45" t="str">
        <f t="shared" si="13"/>
        <v/>
      </c>
    </row>
    <row r="223" spans="3:9" x14ac:dyDescent="0.2">
      <c r="C223" s="43" t="str">
        <f>IF(C222="","",IF(AND(C222+1&lt;='Page d''acceuil'!$C$9,E222&gt;'Page d''acceuil'!$C$12),C222+1,""))</f>
        <v/>
      </c>
      <c r="D223" s="44" t="str">
        <f t="shared" si="15"/>
        <v/>
      </c>
      <c r="E223" s="45" t="str">
        <f t="shared" si="14"/>
        <v/>
      </c>
      <c r="F223" s="45" t="str">
        <f>IF(C223="","",-PMT('Page d''acceuil'!$C$8/12,'Page d''acceuil'!$C$9,'Page d''acceuil'!$C$7))</f>
        <v/>
      </c>
      <c r="G223" s="45" t="str">
        <f t="shared" si="12"/>
        <v/>
      </c>
      <c r="H223" s="45" t="str">
        <f>IF(C223="","",E223*'Page d''acceuil'!$C$8/12)</f>
        <v/>
      </c>
      <c r="I223" s="45" t="str">
        <f t="shared" si="13"/>
        <v/>
      </c>
    </row>
    <row r="224" spans="3:9" x14ac:dyDescent="0.2">
      <c r="C224" s="43" t="str">
        <f>IF(C223="","",IF(AND(C223+1&lt;='Page d''acceuil'!$C$9,E223&gt;'Page d''acceuil'!$C$12),C223+1,""))</f>
        <v/>
      </c>
      <c r="D224" s="44" t="str">
        <f t="shared" si="15"/>
        <v/>
      </c>
      <c r="E224" s="45" t="str">
        <f t="shared" si="14"/>
        <v/>
      </c>
      <c r="F224" s="45" t="str">
        <f>IF(C224="","",-PMT('Page d''acceuil'!$C$8/12,'Page d''acceuil'!$C$9,'Page d''acceuil'!$C$7))</f>
        <v/>
      </c>
      <c r="G224" s="45" t="str">
        <f t="shared" si="12"/>
        <v/>
      </c>
      <c r="H224" s="45" t="str">
        <f>IF(C224="","",E224*'Page d''acceuil'!$C$8/12)</f>
        <v/>
      </c>
      <c r="I224" s="45" t="str">
        <f t="shared" si="13"/>
        <v/>
      </c>
    </row>
    <row r="225" spans="3:9" x14ac:dyDescent="0.2">
      <c r="C225" s="43" t="str">
        <f>IF(C224="","",IF(AND(C224+1&lt;='Page d''acceuil'!$C$9,E224&gt;'Page d''acceuil'!$C$12),C224+1,""))</f>
        <v/>
      </c>
      <c r="D225" s="44" t="str">
        <f t="shared" si="15"/>
        <v/>
      </c>
      <c r="E225" s="45" t="str">
        <f t="shared" si="14"/>
        <v/>
      </c>
      <c r="F225" s="45" t="str">
        <f>IF(C225="","",-PMT('Page d''acceuil'!$C$8/12,'Page d''acceuil'!$C$9,'Page d''acceuil'!$C$7))</f>
        <v/>
      </c>
      <c r="G225" s="45" t="str">
        <f t="shared" si="12"/>
        <v/>
      </c>
      <c r="H225" s="45" t="str">
        <f>IF(C225="","",E225*'Page d''acceuil'!$C$8/12)</f>
        <v/>
      </c>
      <c r="I225" s="45" t="str">
        <f t="shared" si="13"/>
        <v/>
      </c>
    </row>
    <row r="226" spans="3:9" x14ac:dyDescent="0.2">
      <c r="C226" s="43" t="str">
        <f>IF(C225="","",IF(AND(C225+1&lt;='Page d''acceuil'!$C$9,E225&gt;'Page d''acceuil'!$C$12),C225+1,""))</f>
        <v/>
      </c>
      <c r="D226" s="44" t="str">
        <f t="shared" si="15"/>
        <v/>
      </c>
      <c r="E226" s="45" t="str">
        <f t="shared" si="14"/>
        <v/>
      </c>
      <c r="F226" s="45" t="str">
        <f>IF(C226="","",-PMT('Page d''acceuil'!$C$8/12,'Page d''acceuil'!$C$9,'Page d''acceuil'!$C$7))</f>
        <v/>
      </c>
      <c r="G226" s="45" t="str">
        <f t="shared" si="12"/>
        <v/>
      </c>
      <c r="H226" s="45" t="str">
        <f>IF(C226="","",E226*'Page d''acceuil'!$C$8/12)</f>
        <v/>
      </c>
      <c r="I226" s="45" t="str">
        <f t="shared" si="13"/>
        <v/>
      </c>
    </row>
    <row r="227" spans="3:9" x14ac:dyDescent="0.2">
      <c r="C227" s="43" t="str">
        <f>IF(C226="","",IF(AND(C226+1&lt;='Page d''acceuil'!$C$9,E226&gt;'Page d''acceuil'!$C$12),C226+1,""))</f>
        <v/>
      </c>
      <c r="D227" s="44" t="str">
        <f t="shared" si="15"/>
        <v/>
      </c>
      <c r="E227" s="45" t="str">
        <f t="shared" si="14"/>
        <v/>
      </c>
      <c r="F227" s="45" t="str">
        <f>IF(C227="","",-PMT('Page d''acceuil'!$C$8/12,'Page d''acceuil'!$C$9,'Page d''acceuil'!$C$7))</f>
        <v/>
      </c>
      <c r="G227" s="45" t="str">
        <f t="shared" si="12"/>
        <v/>
      </c>
      <c r="H227" s="45" t="str">
        <f>IF(C227="","",E227*'Page d''acceuil'!$C$8/12)</f>
        <v/>
      </c>
      <c r="I227" s="45" t="str">
        <f t="shared" si="13"/>
        <v/>
      </c>
    </row>
    <row r="228" spans="3:9" x14ac:dyDescent="0.2">
      <c r="C228" s="43" t="str">
        <f>IF(C227="","",IF(AND(C227+1&lt;='Page d''acceuil'!$C$9,E227&gt;'Page d''acceuil'!$C$12),C227+1,""))</f>
        <v/>
      </c>
      <c r="D228" s="44" t="str">
        <f t="shared" si="15"/>
        <v/>
      </c>
      <c r="E228" s="45" t="str">
        <f t="shared" si="14"/>
        <v/>
      </c>
      <c r="F228" s="45" t="str">
        <f>IF(C228="","",-PMT('Page d''acceuil'!$C$8/12,'Page d''acceuil'!$C$9,'Page d''acceuil'!$C$7))</f>
        <v/>
      </c>
      <c r="G228" s="45" t="str">
        <f t="shared" si="12"/>
        <v/>
      </c>
      <c r="H228" s="45" t="str">
        <f>IF(C228="","",E228*'Page d''acceuil'!$C$8/12)</f>
        <v/>
      </c>
      <c r="I228" s="45" t="str">
        <f t="shared" si="13"/>
        <v/>
      </c>
    </row>
    <row r="229" spans="3:9" x14ac:dyDescent="0.2">
      <c r="C229" s="43" t="str">
        <f>IF(C228="","",IF(AND(C228+1&lt;='Page d''acceuil'!$C$9,E228&gt;'Page d''acceuil'!$C$12),C228+1,""))</f>
        <v/>
      </c>
      <c r="D229" s="44" t="str">
        <f t="shared" si="15"/>
        <v/>
      </c>
      <c r="E229" s="45" t="str">
        <f t="shared" si="14"/>
        <v/>
      </c>
      <c r="F229" s="45" t="str">
        <f>IF(C229="","",-PMT('Page d''acceuil'!$C$8/12,'Page d''acceuil'!$C$9,'Page d''acceuil'!$C$7))</f>
        <v/>
      </c>
      <c r="G229" s="45" t="str">
        <f t="shared" si="12"/>
        <v/>
      </c>
      <c r="H229" s="45" t="str">
        <f>IF(C229="","",E229*'Page d''acceuil'!$C$8/12)</f>
        <v/>
      </c>
      <c r="I229" s="45" t="str">
        <f t="shared" si="13"/>
        <v/>
      </c>
    </row>
    <row r="230" spans="3:9" x14ac:dyDescent="0.2">
      <c r="C230" s="43" t="str">
        <f>IF(C229="","",IF(AND(C229+1&lt;='Page d''acceuil'!$C$9,E229&gt;'Page d''acceuil'!$C$12),C229+1,""))</f>
        <v/>
      </c>
      <c r="D230" s="44" t="str">
        <f t="shared" si="15"/>
        <v/>
      </c>
      <c r="E230" s="45" t="str">
        <f t="shared" si="14"/>
        <v/>
      </c>
      <c r="F230" s="45" t="str">
        <f>IF(C230="","",-PMT('Page d''acceuil'!$C$8/12,'Page d''acceuil'!$C$9,'Page d''acceuil'!$C$7))</f>
        <v/>
      </c>
      <c r="G230" s="45" t="str">
        <f t="shared" si="12"/>
        <v/>
      </c>
      <c r="H230" s="45" t="str">
        <f>IF(C230="","",E230*'Page d''acceuil'!$C$8/12)</f>
        <v/>
      </c>
      <c r="I230" s="45" t="str">
        <f t="shared" si="13"/>
        <v/>
      </c>
    </row>
    <row r="231" spans="3:9" x14ac:dyDescent="0.2">
      <c r="C231" s="43" t="str">
        <f>IF(C230="","",IF(AND(C230+1&lt;='Page d''acceuil'!$C$9,E230&gt;'Page d''acceuil'!$C$12),C230+1,""))</f>
        <v/>
      </c>
      <c r="D231" s="44" t="str">
        <f t="shared" si="15"/>
        <v/>
      </c>
      <c r="E231" s="45" t="str">
        <f t="shared" si="14"/>
        <v/>
      </c>
      <c r="F231" s="45" t="str">
        <f>IF(C231="","",-PMT('Page d''acceuil'!$C$8/12,'Page d''acceuil'!$C$9,'Page d''acceuil'!$C$7))</f>
        <v/>
      </c>
      <c r="G231" s="45" t="str">
        <f t="shared" si="12"/>
        <v/>
      </c>
      <c r="H231" s="45" t="str">
        <f>IF(C231="","",E231*'Page d''acceuil'!$C$8/12)</f>
        <v/>
      </c>
      <c r="I231" s="45" t="str">
        <f t="shared" si="13"/>
        <v/>
      </c>
    </row>
    <row r="232" spans="3:9" x14ac:dyDescent="0.2">
      <c r="C232" s="43" t="str">
        <f>IF(C231="","",IF(AND(C231+1&lt;='Page d''acceuil'!$C$9,E231&gt;'Page d''acceuil'!$C$12),C231+1,""))</f>
        <v/>
      </c>
      <c r="D232" s="44" t="str">
        <f t="shared" si="15"/>
        <v/>
      </c>
      <c r="E232" s="45" t="str">
        <f t="shared" si="14"/>
        <v/>
      </c>
      <c r="F232" s="45" t="str">
        <f>IF(C232="","",-PMT('Page d''acceuil'!$C$8/12,'Page d''acceuil'!$C$9,'Page d''acceuil'!$C$7))</f>
        <v/>
      </c>
      <c r="G232" s="45" t="str">
        <f t="shared" si="12"/>
        <v/>
      </c>
      <c r="H232" s="45" t="str">
        <f>IF(C232="","",E232*'Page d''acceuil'!$C$8/12)</f>
        <v/>
      </c>
      <c r="I232" s="45" t="str">
        <f t="shared" si="13"/>
        <v/>
      </c>
    </row>
    <row r="233" spans="3:9" x14ac:dyDescent="0.2">
      <c r="C233" s="43" t="str">
        <f>IF(C232="","",IF(AND(C232+1&lt;='Page d''acceuil'!$C$9,E232&gt;'Page d''acceuil'!$C$12),C232+1,""))</f>
        <v/>
      </c>
      <c r="D233" s="44" t="str">
        <f t="shared" si="15"/>
        <v/>
      </c>
      <c r="E233" s="45" t="str">
        <f t="shared" si="14"/>
        <v/>
      </c>
      <c r="F233" s="45" t="str">
        <f>IF(C233="","",-PMT('Page d''acceuil'!$C$8/12,'Page d''acceuil'!$C$9,'Page d''acceuil'!$C$7))</f>
        <v/>
      </c>
      <c r="G233" s="45" t="str">
        <f t="shared" si="12"/>
        <v/>
      </c>
      <c r="H233" s="45" t="str">
        <f>IF(C233="","",E233*'Page d''acceuil'!$C$8/12)</f>
        <v/>
      </c>
      <c r="I233" s="45" t="str">
        <f t="shared" si="13"/>
        <v/>
      </c>
    </row>
    <row r="234" spans="3:9" x14ac:dyDescent="0.2">
      <c r="C234" s="43" t="str">
        <f>IF(C233="","",IF(AND(C233+1&lt;='Page d''acceuil'!$C$9,E233&gt;'Page d''acceuil'!$C$12),C233+1,""))</f>
        <v/>
      </c>
      <c r="D234" s="44" t="str">
        <f t="shared" si="15"/>
        <v/>
      </c>
      <c r="E234" s="45" t="str">
        <f t="shared" si="14"/>
        <v/>
      </c>
      <c r="F234" s="45" t="str">
        <f>IF(C234="","",-PMT('Page d''acceuil'!$C$8/12,'Page d''acceuil'!$C$9,'Page d''acceuil'!$C$7))</f>
        <v/>
      </c>
      <c r="G234" s="45" t="str">
        <f t="shared" si="12"/>
        <v/>
      </c>
      <c r="H234" s="45" t="str">
        <f>IF(C234="","",E234*'Page d''acceuil'!$C$8/12)</f>
        <v/>
      </c>
      <c r="I234" s="45" t="str">
        <f t="shared" si="13"/>
        <v/>
      </c>
    </row>
    <row r="235" spans="3:9" x14ac:dyDescent="0.2">
      <c r="C235" s="43" t="str">
        <f>IF(C234="","",IF(AND(C234+1&lt;='Page d''acceuil'!$C$9,E234&gt;'Page d''acceuil'!$C$12),C234+1,""))</f>
        <v/>
      </c>
      <c r="D235" s="44" t="str">
        <f t="shared" si="15"/>
        <v/>
      </c>
      <c r="E235" s="45" t="str">
        <f t="shared" si="14"/>
        <v/>
      </c>
      <c r="F235" s="45" t="str">
        <f>IF(C235="","",-PMT('Page d''acceuil'!$C$8/12,'Page d''acceuil'!$C$9,'Page d''acceuil'!$C$7))</f>
        <v/>
      </c>
      <c r="G235" s="45" t="str">
        <f t="shared" si="12"/>
        <v/>
      </c>
      <c r="H235" s="45" t="str">
        <f>IF(C235="","",E235*'Page d''acceuil'!$C$8/12)</f>
        <v/>
      </c>
      <c r="I235" s="45" t="str">
        <f t="shared" si="13"/>
        <v/>
      </c>
    </row>
    <row r="236" spans="3:9" x14ac:dyDescent="0.2">
      <c r="C236" s="43" t="str">
        <f>IF(C235="","",IF(AND(C235+1&lt;='Page d''acceuil'!$C$9,E235&gt;'Page d''acceuil'!$C$12),C235+1,""))</f>
        <v/>
      </c>
      <c r="D236" s="44" t="str">
        <f t="shared" si="15"/>
        <v/>
      </c>
      <c r="E236" s="45" t="str">
        <f t="shared" si="14"/>
        <v/>
      </c>
      <c r="F236" s="45" t="str">
        <f>IF(C236="","",-PMT('Page d''acceuil'!$C$8/12,'Page d''acceuil'!$C$9,'Page d''acceuil'!$C$7))</f>
        <v/>
      </c>
      <c r="G236" s="45" t="str">
        <f t="shared" si="12"/>
        <v/>
      </c>
      <c r="H236" s="45" t="str">
        <f>IF(C236="","",E236*'Page d''acceuil'!$C$8/12)</f>
        <v/>
      </c>
      <c r="I236" s="45" t="str">
        <f t="shared" si="13"/>
        <v/>
      </c>
    </row>
    <row r="237" spans="3:9" x14ac:dyDescent="0.2">
      <c r="C237" s="43" t="str">
        <f>IF(C236="","",IF(AND(C236+1&lt;='Page d''acceuil'!$C$9,E236&gt;'Page d''acceuil'!$C$12),C236+1,""))</f>
        <v/>
      </c>
      <c r="D237" s="44" t="str">
        <f t="shared" si="15"/>
        <v/>
      </c>
      <c r="E237" s="45" t="str">
        <f t="shared" si="14"/>
        <v/>
      </c>
      <c r="F237" s="45" t="str">
        <f>IF(C237="","",-PMT('Page d''acceuil'!$C$8/12,'Page d''acceuil'!$C$9,'Page d''acceuil'!$C$7))</f>
        <v/>
      </c>
      <c r="G237" s="45" t="str">
        <f t="shared" si="12"/>
        <v/>
      </c>
      <c r="H237" s="45" t="str">
        <f>IF(C237="","",E237*'Page d''acceuil'!$C$8/12)</f>
        <v/>
      </c>
      <c r="I237" s="45" t="str">
        <f t="shared" si="13"/>
        <v/>
      </c>
    </row>
    <row r="238" spans="3:9" x14ac:dyDescent="0.2">
      <c r="C238" s="43" t="str">
        <f>IF(C237="","",IF(AND(C237+1&lt;='Page d''acceuil'!$C$9,E237&gt;'Page d''acceuil'!$C$12),C237+1,""))</f>
        <v/>
      </c>
      <c r="D238" s="44" t="str">
        <f t="shared" si="15"/>
        <v/>
      </c>
      <c r="E238" s="45" t="str">
        <f t="shared" si="14"/>
        <v/>
      </c>
      <c r="F238" s="45" t="str">
        <f>IF(C238="","",-PMT('Page d''acceuil'!$C$8/12,'Page d''acceuil'!$C$9,'Page d''acceuil'!$C$7))</f>
        <v/>
      </c>
      <c r="G238" s="45" t="str">
        <f t="shared" si="12"/>
        <v/>
      </c>
      <c r="H238" s="45" t="str">
        <f>IF(C238="","",E238*'Page d''acceuil'!$C$8/12)</f>
        <v/>
      </c>
      <c r="I238" s="45" t="str">
        <f t="shared" si="13"/>
        <v/>
      </c>
    </row>
    <row r="239" spans="3:9" x14ac:dyDescent="0.2">
      <c r="C239" s="43" t="str">
        <f>IF(C238="","",IF(AND(C238+1&lt;='Page d''acceuil'!$C$9,E238&gt;'Page d''acceuil'!$C$12),C238+1,""))</f>
        <v/>
      </c>
      <c r="D239" s="44" t="str">
        <f t="shared" si="15"/>
        <v/>
      </c>
      <c r="E239" s="45" t="str">
        <f t="shared" si="14"/>
        <v/>
      </c>
      <c r="F239" s="45" t="str">
        <f>IF(C239="","",-PMT('Page d''acceuil'!$C$8/12,'Page d''acceuil'!$C$9,'Page d''acceuil'!$C$7))</f>
        <v/>
      </c>
      <c r="G239" s="45" t="str">
        <f t="shared" si="12"/>
        <v/>
      </c>
      <c r="H239" s="45" t="str">
        <f>IF(C239="","",E239*'Page d''acceuil'!$C$8/12)</f>
        <v/>
      </c>
      <c r="I239" s="45" t="str">
        <f t="shared" si="13"/>
        <v/>
      </c>
    </row>
    <row r="240" spans="3:9" x14ac:dyDescent="0.2">
      <c r="C240" s="43" t="str">
        <f>IF(C239="","",IF(AND(C239+1&lt;='Page d''acceuil'!$C$9,E239&gt;'Page d''acceuil'!$C$12),C239+1,""))</f>
        <v/>
      </c>
      <c r="D240" s="44" t="str">
        <f t="shared" si="15"/>
        <v/>
      </c>
      <c r="E240" s="45" t="str">
        <f t="shared" si="14"/>
        <v/>
      </c>
      <c r="F240" s="45" t="str">
        <f>IF(C240="","",-PMT('Page d''acceuil'!$C$8/12,'Page d''acceuil'!$C$9,'Page d''acceuil'!$C$7))</f>
        <v/>
      </c>
      <c r="G240" s="45" t="str">
        <f t="shared" si="12"/>
        <v/>
      </c>
      <c r="H240" s="45" t="str">
        <f>IF(C240="","",E240*'Page d''acceuil'!$C$8/12)</f>
        <v/>
      </c>
      <c r="I240" s="45" t="str">
        <f t="shared" si="13"/>
        <v/>
      </c>
    </row>
    <row r="241" spans="3:9" x14ac:dyDescent="0.2">
      <c r="C241" s="43" t="str">
        <f>IF(C240="","",IF(AND(C240+1&lt;='Page d''acceuil'!$C$9,E240&gt;'Page d''acceuil'!$C$12),C240+1,""))</f>
        <v/>
      </c>
      <c r="D241" s="44" t="str">
        <f t="shared" si="15"/>
        <v/>
      </c>
      <c r="E241" s="45" t="str">
        <f t="shared" si="14"/>
        <v/>
      </c>
      <c r="F241" s="45" t="str">
        <f>IF(C241="","",-PMT('Page d''acceuil'!$C$8/12,'Page d''acceuil'!$C$9,'Page d''acceuil'!$C$7))</f>
        <v/>
      </c>
      <c r="G241" s="45" t="str">
        <f t="shared" si="12"/>
        <v/>
      </c>
      <c r="H241" s="45" t="str">
        <f>IF(C241="","",E241*'Page d''acceuil'!$C$8/12)</f>
        <v/>
      </c>
      <c r="I241" s="45" t="str">
        <f t="shared" si="13"/>
        <v/>
      </c>
    </row>
    <row r="242" spans="3:9" x14ac:dyDescent="0.2">
      <c r="C242" s="43" t="str">
        <f>IF(C241="","",IF(AND(C241+1&lt;='Page d''acceuil'!$C$9,E241&gt;'Page d''acceuil'!$C$12),C241+1,""))</f>
        <v/>
      </c>
      <c r="D242" s="44" t="str">
        <f t="shared" si="15"/>
        <v/>
      </c>
      <c r="E242" s="45" t="str">
        <f t="shared" si="14"/>
        <v/>
      </c>
      <c r="F242" s="45" t="str">
        <f>IF(C242="","",-PMT('Page d''acceuil'!$C$8/12,'Page d''acceuil'!$C$9,'Page d''acceuil'!$C$7))</f>
        <v/>
      </c>
      <c r="G242" s="45" t="str">
        <f t="shared" si="12"/>
        <v/>
      </c>
      <c r="H242" s="45" t="str">
        <f>IF(C242="","",E242*'Page d''acceuil'!$C$8/12)</f>
        <v/>
      </c>
      <c r="I242" s="45" t="str">
        <f t="shared" si="13"/>
        <v/>
      </c>
    </row>
    <row r="243" spans="3:9" x14ac:dyDescent="0.2">
      <c r="C243" s="43" t="str">
        <f>IF(C242="","",IF(AND(C242+1&lt;='Page d''acceuil'!$C$9,E242&gt;'Page d''acceuil'!$C$12),C242+1,""))</f>
        <v/>
      </c>
      <c r="D243" s="44" t="str">
        <f t="shared" si="15"/>
        <v/>
      </c>
      <c r="E243" s="45" t="str">
        <f t="shared" si="14"/>
        <v/>
      </c>
      <c r="F243" s="45" t="str">
        <f>IF(C243="","",-PMT('Page d''acceuil'!$C$8/12,'Page d''acceuil'!$C$9,'Page d''acceuil'!$C$7))</f>
        <v/>
      </c>
      <c r="G243" s="45" t="str">
        <f t="shared" si="12"/>
        <v/>
      </c>
      <c r="H243" s="45" t="str">
        <f>IF(C243="","",E243*'Page d''acceuil'!$C$8/12)</f>
        <v/>
      </c>
      <c r="I243" s="45" t="str">
        <f t="shared" si="13"/>
        <v/>
      </c>
    </row>
    <row r="244" spans="3:9" x14ac:dyDescent="0.2">
      <c r="C244" s="43" t="str">
        <f>IF(C243="","",IF(AND(C243+1&lt;='Page d''acceuil'!$C$9,E243&gt;'Page d''acceuil'!$C$12),C243+1,""))</f>
        <v/>
      </c>
      <c r="D244" s="44" t="str">
        <f t="shared" si="15"/>
        <v/>
      </c>
      <c r="E244" s="45" t="str">
        <f t="shared" si="14"/>
        <v/>
      </c>
      <c r="F244" s="45" t="str">
        <f>IF(C244="","",-PMT('Page d''acceuil'!$C$8/12,'Page d''acceuil'!$C$9,'Page d''acceuil'!$C$7))</f>
        <v/>
      </c>
      <c r="G244" s="45" t="str">
        <f t="shared" si="12"/>
        <v/>
      </c>
      <c r="H244" s="45" t="str">
        <f>IF(C244="","",E244*'Page d''acceuil'!$C$8/12)</f>
        <v/>
      </c>
      <c r="I244" s="45" t="str">
        <f t="shared" si="13"/>
        <v/>
      </c>
    </row>
    <row r="245" spans="3:9" x14ac:dyDescent="0.2">
      <c r="C245" s="43" t="str">
        <f>IF(C244="","",IF(AND(C244+1&lt;='Page d''acceuil'!$C$9,E244&gt;'Page d''acceuil'!$C$12),C244+1,""))</f>
        <v/>
      </c>
      <c r="D245" s="44" t="str">
        <f t="shared" si="15"/>
        <v/>
      </c>
      <c r="E245" s="45" t="str">
        <f t="shared" si="14"/>
        <v/>
      </c>
      <c r="F245" s="45" t="str">
        <f>IF(C245="","",-PMT('Page d''acceuil'!$C$8/12,'Page d''acceuil'!$C$9,'Page d''acceuil'!$C$7))</f>
        <v/>
      </c>
      <c r="G245" s="45" t="str">
        <f t="shared" si="12"/>
        <v/>
      </c>
      <c r="H245" s="45" t="str">
        <f>IF(C245="","",E245*'Page d''acceuil'!$C$8/12)</f>
        <v/>
      </c>
      <c r="I245" s="45" t="str">
        <f t="shared" si="13"/>
        <v/>
      </c>
    </row>
    <row r="246" spans="3:9" x14ac:dyDescent="0.2">
      <c r="C246" s="43" t="str">
        <f>IF(C245="","",IF(AND(C245+1&lt;='Page d''acceuil'!$C$9,E245&gt;'Page d''acceuil'!$C$12),C245+1,""))</f>
        <v/>
      </c>
      <c r="D246" s="44" t="str">
        <f t="shared" si="15"/>
        <v/>
      </c>
      <c r="E246" s="45" t="str">
        <f t="shared" si="14"/>
        <v/>
      </c>
      <c r="F246" s="45" t="str">
        <f>IF(C246="","",-PMT('Page d''acceuil'!$C$8/12,'Page d''acceuil'!$C$9,'Page d''acceuil'!$C$7))</f>
        <v/>
      </c>
      <c r="G246" s="45" t="str">
        <f t="shared" si="12"/>
        <v/>
      </c>
      <c r="H246" s="45" t="str">
        <f>IF(C246="","",E246*'Page d''acceuil'!$C$8/12)</f>
        <v/>
      </c>
      <c r="I246" s="45" t="str">
        <f t="shared" si="13"/>
        <v/>
      </c>
    </row>
    <row r="247" spans="3:9" x14ac:dyDescent="0.2">
      <c r="C247" s="43" t="str">
        <f>IF(C246="","",IF(AND(C246+1&lt;='Page d''acceuil'!$C$9,E246&gt;'Page d''acceuil'!$C$12),C246+1,""))</f>
        <v/>
      </c>
      <c r="D247" s="44" t="str">
        <f t="shared" si="15"/>
        <v/>
      </c>
      <c r="E247" s="45" t="str">
        <f t="shared" si="14"/>
        <v/>
      </c>
      <c r="F247" s="45" t="str">
        <f>IF(C247="","",-PMT('Page d''acceuil'!$C$8/12,'Page d''acceuil'!$C$9,'Page d''acceuil'!$C$7))</f>
        <v/>
      </c>
      <c r="G247" s="45" t="str">
        <f t="shared" si="12"/>
        <v/>
      </c>
      <c r="H247" s="45" t="str">
        <f>IF(C247="","",E247*'Page d''acceuil'!$C$8/12)</f>
        <v/>
      </c>
      <c r="I247" s="45" t="str">
        <f t="shared" si="13"/>
        <v/>
      </c>
    </row>
    <row r="248" spans="3:9" x14ac:dyDescent="0.2">
      <c r="C248" s="43" t="str">
        <f>IF(C247="","",IF(AND(C247+1&lt;='Page d''acceuil'!$C$9,E247&gt;'Page d''acceuil'!$C$12),C247+1,""))</f>
        <v/>
      </c>
      <c r="D248" s="44" t="str">
        <f t="shared" si="15"/>
        <v/>
      </c>
      <c r="E248" s="45" t="str">
        <f t="shared" si="14"/>
        <v/>
      </c>
      <c r="F248" s="45" t="str">
        <f>IF(C248="","",-PMT('Page d''acceuil'!$C$8/12,'Page d''acceuil'!$C$9,'Page d''acceuil'!$C$7))</f>
        <v/>
      </c>
      <c r="G248" s="45" t="str">
        <f t="shared" si="12"/>
        <v/>
      </c>
      <c r="H248" s="45" t="str">
        <f>IF(C248="","",E248*'Page d''acceuil'!$C$8/12)</f>
        <v/>
      </c>
      <c r="I248" s="45" t="str">
        <f t="shared" si="13"/>
        <v/>
      </c>
    </row>
    <row r="249" spans="3:9" x14ac:dyDescent="0.2">
      <c r="C249" s="43" t="str">
        <f>IF(C248="","",IF(AND(C248+1&lt;='Page d''acceuil'!$C$9,E248&gt;'Page d''acceuil'!$C$12),C248+1,""))</f>
        <v/>
      </c>
      <c r="D249" s="44" t="str">
        <f t="shared" si="15"/>
        <v/>
      </c>
      <c r="E249" s="45" t="str">
        <f t="shared" si="14"/>
        <v/>
      </c>
      <c r="F249" s="45" t="str">
        <f>IF(C249="","",-PMT('Page d''acceuil'!$C$8/12,'Page d''acceuil'!$C$9,'Page d''acceuil'!$C$7))</f>
        <v/>
      </c>
      <c r="G249" s="45" t="str">
        <f t="shared" si="12"/>
        <v/>
      </c>
      <c r="H249" s="45" t="str">
        <f>IF(C249="","",E249*'Page d''acceuil'!$C$8/12)</f>
        <v/>
      </c>
      <c r="I249" s="45" t="str">
        <f t="shared" si="13"/>
        <v/>
      </c>
    </row>
    <row r="250" spans="3:9" x14ac:dyDescent="0.2">
      <c r="C250" s="43" t="str">
        <f>IF(C249="","",IF(AND(C249+1&lt;='Page d''acceuil'!$C$9,E249&gt;'Page d''acceuil'!$C$12),C249+1,""))</f>
        <v/>
      </c>
      <c r="D250" s="44" t="str">
        <f t="shared" si="15"/>
        <v/>
      </c>
      <c r="E250" s="45" t="str">
        <f t="shared" si="14"/>
        <v/>
      </c>
      <c r="F250" s="45" t="str">
        <f>IF(C250="","",-PMT('Page d''acceuil'!$C$8/12,'Page d''acceuil'!$C$9,'Page d''acceuil'!$C$7))</f>
        <v/>
      </c>
      <c r="G250" s="45" t="str">
        <f t="shared" si="12"/>
        <v/>
      </c>
      <c r="H250" s="45" t="str">
        <f>IF(C250="","",E250*'Page d''acceuil'!$C$8/12)</f>
        <v/>
      </c>
      <c r="I250" s="45" t="str">
        <f t="shared" si="13"/>
        <v/>
      </c>
    </row>
    <row r="251" spans="3:9" x14ac:dyDescent="0.2">
      <c r="C251" s="43" t="str">
        <f>IF(C250="","",IF(AND(C250+1&lt;='Page d''acceuil'!$C$9,E250&gt;'Page d''acceuil'!$C$12),C250+1,""))</f>
        <v/>
      </c>
      <c r="D251" s="44" t="str">
        <f t="shared" si="15"/>
        <v/>
      </c>
      <c r="E251" s="45" t="str">
        <f t="shared" si="14"/>
        <v/>
      </c>
      <c r="F251" s="45" t="str">
        <f>IF(C251="","",-PMT('Page d''acceuil'!$C$8/12,'Page d''acceuil'!$C$9,'Page d''acceuil'!$C$7))</f>
        <v/>
      </c>
      <c r="G251" s="45" t="str">
        <f t="shared" si="12"/>
        <v/>
      </c>
      <c r="H251" s="45" t="str">
        <f>IF(C251="","",E251*'Page d''acceuil'!$C$8/12)</f>
        <v/>
      </c>
      <c r="I251" s="45" t="str">
        <f t="shared" si="13"/>
        <v/>
      </c>
    </row>
    <row r="252" spans="3:9" x14ac:dyDescent="0.2">
      <c r="C252" s="43" t="str">
        <f>IF(C251="","",IF(AND(C251+1&lt;='Page d''acceuil'!$C$9,E251&gt;'Page d''acceuil'!$C$12),C251+1,""))</f>
        <v/>
      </c>
      <c r="D252" s="44" t="str">
        <f t="shared" si="15"/>
        <v/>
      </c>
      <c r="E252" s="45" t="str">
        <f t="shared" si="14"/>
        <v/>
      </c>
      <c r="F252" s="45" t="str">
        <f>IF(C252="","",-PMT('Page d''acceuil'!$C$8/12,'Page d''acceuil'!$C$9,'Page d''acceuil'!$C$7))</f>
        <v/>
      </c>
      <c r="G252" s="45" t="str">
        <f t="shared" si="12"/>
        <v/>
      </c>
      <c r="H252" s="45" t="str">
        <f>IF(C252="","",E252*'Page d''acceuil'!$C$8/12)</f>
        <v/>
      </c>
      <c r="I252" s="45" t="str">
        <f t="shared" si="13"/>
        <v/>
      </c>
    </row>
    <row r="253" spans="3:9" x14ac:dyDescent="0.2">
      <c r="C253" s="43" t="str">
        <f>IF(C252="","",IF(AND(C252+1&lt;='Page d''acceuil'!$C$9,E252&gt;'Page d''acceuil'!$C$12),C252+1,""))</f>
        <v/>
      </c>
      <c r="D253" s="44" t="str">
        <f t="shared" si="15"/>
        <v/>
      </c>
      <c r="E253" s="45" t="str">
        <f t="shared" si="14"/>
        <v/>
      </c>
      <c r="F253" s="45" t="str">
        <f>IF(C253="","",-PMT('Page d''acceuil'!$C$8/12,'Page d''acceuil'!$C$9,'Page d''acceuil'!$C$7))</f>
        <v/>
      </c>
      <c r="G253" s="45" t="str">
        <f t="shared" si="12"/>
        <v/>
      </c>
      <c r="H253" s="45" t="str">
        <f>IF(C253="","",E253*'Page d''acceuil'!$C$8/12)</f>
        <v/>
      </c>
      <c r="I253" s="45" t="str">
        <f t="shared" si="13"/>
        <v/>
      </c>
    </row>
    <row r="254" spans="3:9" x14ac:dyDescent="0.2">
      <c r="C254" s="43" t="str">
        <f>IF(C253="","",IF(AND(C253+1&lt;='Page d''acceuil'!$C$9,E253&gt;'Page d''acceuil'!$C$12),C253+1,""))</f>
        <v/>
      </c>
      <c r="D254" s="44" t="str">
        <f t="shared" si="15"/>
        <v/>
      </c>
      <c r="E254" s="45" t="str">
        <f t="shared" si="14"/>
        <v/>
      </c>
      <c r="F254" s="45" t="str">
        <f>IF(C254="","",-PMT('Page d''acceuil'!$C$8/12,'Page d''acceuil'!$C$9,'Page d''acceuil'!$C$7))</f>
        <v/>
      </c>
      <c r="G254" s="45" t="str">
        <f t="shared" si="12"/>
        <v/>
      </c>
      <c r="H254" s="45" t="str">
        <f>IF(C254="","",E254*'Page d''acceuil'!$C$8/12)</f>
        <v/>
      </c>
      <c r="I254" s="45" t="str">
        <f t="shared" si="13"/>
        <v/>
      </c>
    </row>
    <row r="255" spans="3:9" x14ac:dyDescent="0.2">
      <c r="C255" s="43" t="str">
        <f>IF(C254="","",IF(AND(C254+1&lt;='Page d''acceuil'!$C$9,E254&gt;'Page d''acceuil'!$C$12),C254+1,""))</f>
        <v/>
      </c>
      <c r="D255" s="44" t="str">
        <f t="shared" si="15"/>
        <v/>
      </c>
      <c r="E255" s="45" t="str">
        <f t="shared" si="14"/>
        <v/>
      </c>
      <c r="F255" s="45" t="str">
        <f>IF(C255="","",-PMT('Page d''acceuil'!$C$8/12,'Page d''acceuil'!$C$9,'Page d''acceuil'!$C$7))</f>
        <v/>
      </c>
      <c r="G255" s="45" t="str">
        <f t="shared" si="12"/>
        <v/>
      </c>
      <c r="H255" s="45" t="str">
        <f>IF(C255="","",E255*'Page d''acceuil'!$C$8/12)</f>
        <v/>
      </c>
      <c r="I255" s="45" t="str">
        <f t="shared" si="13"/>
        <v/>
      </c>
    </row>
    <row r="256" spans="3:9" x14ac:dyDescent="0.2">
      <c r="C256" s="43" t="str">
        <f>IF(C255="","",IF(AND(C255+1&lt;='Page d''acceuil'!$C$9,E255&gt;'Page d''acceuil'!$C$12),C255+1,""))</f>
        <v/>
      </c>
      <c r="D256" s="44" t="str">
        <f t="shared" si="15"/>
        <v/>
      </c>
      <c r="E256" s="45" t="str">
        <f t="shared" si="14"/>
        <v/>
      </c>
      <c r="F256" s="45" t="str">
        <f>IF(C256="","",-PMT('Page d''acceuil'!$C$8/12,'Page d''acceuil'!$C$9,'Page d''acceuil'!$C$7))</f>
        <v/>
      </c>
      <c r="G256" s="45" t="str">
        <f t="shared" si="12"/>
        <v/>
      </c>
      <c r="H256" s="45" t="str">
        <f>IF(C256="","",E256*'Page d''acceuil'!$C$8/12)</f>
        <v/>
      </c>
      <c r="I256" s="45" t="str">
        <f t="shared" si="13"/>
        <v/>
      </c>
    </row>
    <row r="257" spans="3:9" x14ac:dyDescent="0.2">
      <c r="C257" s="43" t="str">
        <f>IF(C256="","",IF(AND(C256+1&lt;='Page d''acceuil'!$C$9,E256&gt;'Page d''acceuil'!$C$12),C256+1,""))</f>
        <v/>
      </c>
      <c r="D257" s="44" t="str">
        <f t="shared" si="15"/>
        <v/>
      </c>
      <c r="E257" s="45" t="str">
        <f t="shared" si="14"/>
        <v/>
      </c>
      <c r="F257" s="45" t="str">
        <f>IF(C257="","",-PMT('Page d''acceuil'!$C$8/12,'Page d''acceuil'!$C$9,'Page d''acceuil'!$C$7))</f>
        <v/>
      </c>
      <c r="G257" s="45" t="str">
        <f t="shared" si="12"/>
        <v/>
      </c>
      <c r="H257" s="45" t="str">
        <f>IF(C257="","",E257*'Page d''acceuil'!$C$8/12)</f>
        <v/>
      </c>
      <c r="I257" s="45" t="str">
        <f t="shared" si="13"/>
        <v/>
      </c>
    </row>
    <row r="258" spans="3:9" x14ac:dyDescent="0.2">
      <c r="C258" s="43" t="str">
        <f>IF(C257="","",IF(AND(C257+1&lt;='Page d''acceuil'!$C$9,E257&gt;'Page d''acceuil'!$C$12),C257+1,""))</f>
        <v/>
      </c>
      <c r="D258" s="44" t="str">
        <f t="shared" si="15"/>
        <v/>
      </c>
      <c r="E258" s="45" t="str">
        <f t="shared" si="14"/>
        <v/>
      </c>
      <c r="F258" s="45" t="str">
        <f>IF(C258="","",-PMT('Page d''acceuil'!$C$8/12,'Page d''acceuil'!$C$9,'Page d''acceuil'!$C$7))</f>
        <v/>
      </c>
      <c r="G258" s="45" t="str">
        <f t="shared" si="12"/>
        <v/>
      </c>
      <c r="H258" s="45" t="str">
        <f>IF(C258="","",E258*'Page d''acceuil'!$C$8/12)</f>
        <v/>
      </c>
      <c r="I258" s="45" t="str">
        <f t="shared" si="13"/>
        <v/>
      </c>
    </row>
    <row r="259" spans="3:9" x14ac:dyDescent="0.2">
      <c r="C259" s="43" t="str">
        <f>IF(C258="","",IF(AND(C258+1&lt;='Page d''acceuil'!$C$9,E258&gt;'Page d''acceuil'!$C$12),C258+1,""))</f>
        <v/>
      </c>
      <c r="D259" s="44" t="str">
        <f t="shared" si="15"/>
        <v/>
      </c>
      <c r="E259" s="45" t="str">
        <f t="shared" si="14"/>
        <v/>
      </c>
      <c r="F259" s="45" t="str">
        <f>IF(C259="","",-PMT('Page d''acceuil'!$C$8/12,'Page d''acceuil'!$C$9,'Page d''acceuil'!$C$7))</f>
        <v/>
      </c>
      <c r="G259" s="45" t="str">
        <f t="shared" si="12"/>
        <v/>
      </c>
      <c r="H259" s="45" t="str">
        <f>IF(C259="","",E259*'Page d''acceuil'!$C$8/12)</f>
        <v/>
      </c>
      <c r="I259" s="45" t="str">
        <f t="shared" si="13"/>
        <v/>
      </c>
    </row>
    <row r="260" spans="3:9" x14ac:dyDescent="0.2">
      <c r="C260" s="43" t="str">
        <f>IF(C259="","",IF(AND(C259+1&lt;='Page d''acceuil'!$C$9,E259&gt;'Page d''acceuil'!$C$12),C259+1,""))</f>
        <v/>
      </c>
      <c r="D260" s="44" t="str">
        <f t="shared" si="15"/>
        <v/>
      </c>
      <c r="E260" s="45" t="str">
        <f t="shared" si="14"/>
        <v/>
      </c>
      <c r="F260" s="45" t="str">
        <f>IF(C260="","",-PMT('Page d''acceuil'!$C$8/12,'Page d''acceuil'!$C$9,'Page d''acceuil'!$C$7))</f>
        <v/>
      </c>
      <c r="G260" s="45" t="str">
        <f t="shared" si="12"/>
        <v/>
      </c>
      <c r="H260" s="45" t="str">
        <f>IF(C260="","",E260*'Page d''acceuil'!$C$8/12)</f>
        <v/>
      </c>
      <c r="I260" s="45" t="str">
        <f t="shared" si="13"/>
        <v/>
      </c>
    </row>
    <row r="261" spans="3:9" x14ac:dyDescent="0.2">
      <c r="C261" s="43" t="str">
        <f>IF(C260="","",IF(AND(C260+1&lt;='Page d''acceuil'!$C$9,E260&gt;'Page d''acceuil'!$C$12),C260+1,""))</f>
        <v/>
      </c>
      <c r="D261" s="44" t="str">
        <f t="shared" si="15"/>
        <v/>
      </c>
      <c r="E261" s="45" t="str">
        <f t="shared" si="14"/>
        <v/>
      </c>
      <c r="F261" s="45" t="str">
        <f>IF(C261="","",-PMT('Page d''acceuil'!$C$8/12,'Page d''acceuil'!$C$9,'Page d''acceuil'!$C$7))</f>
        <v/>
      </c>
      <c r="G261" s="45" t="str">
        <f t="shared" ref="G261:G324" si="16">IF(C261="","",F261-H261)</f>
        <v/>
      </c>
      <c r="H261" s="45" t="str">
        <f>IF(C261="","",E261*'Page d''acceuil'!$C$8/12)</f>
        <v/>
      </c>
      <c r="I261" s="45" t="str">
        <f t="shared" ref="I261:I324" si="17">IF(C261="","",E261-G261)</f>
        <v/>
      </c>
    </row>
    <row r="262" spans="3:9" x14ac:dyDescent="0.2">
      <c r="C262" s="43" t="str">
        <f>IF(C261="","",IF(AND(C261+1&lt;='Page d''acceuil'!$C$9,E261&gt;'Page d''acceuil'!$C$12),C261+1,""))</f>
        <v/>
      </c>
      <c r="D262" s="44" t="str">
        <f t="shared" si="15"/>
        <v/>
      </c>
      <c r="E262" s="45" t="str">
        <f t="shared" ref="E262:E325" si="18">IF(C262="","",I261-J261)</f>
        <v/>
      </c>
      <c r="F262" s="45" t="str">
        <f>IF(C262="","",-PMT('Page d''acceuil'!$C$8/12,'Page d''acceuil'!$C$9,'Page d''acceuil'!$C$7))</f>
        <v/>
      </c>
      <c r="G262" s="45" t="str">
        <f t="shared" si="16"/>
        <v/>
      </c>
      <c r="H262" s="45" t="str">
        <f>IF(C262="","",E262*'Page d''acceuil'!$C$8/12)</f>
        <v/>
      </c>
      <c r="I262" s="45" t="str">
        <f t="shared" si="17"/>
        <v/>
      </c>
    </row>
    <row r="263" spans="3:9" x14ac:dyDescent="0.2">
      <c r="C263" s="43" t="str">
        <f>IF(C262="","",IF(AND(C262+1&lt;='Page d''acceuil'!$C$9,E262&gt;'Page d''acceuil'!$C$12),C262+1,""))</f>
        <v/>
      </c>
      <c r="D263" s="44" t="str">
        <f t="shared" ref="D263:D326" si="19">IF(C263="","",IF(MONTH(D262)=12,DATE(YEAR(D262)+1,1,1),DATE(YEAR(D262),MONTH(D262)+1,1)))</f>
        <v/>
      </c>
      <c r="E263" s="45" t="str">
        <f t="shared" si="18"/>
        <v/>
      </c>
      <c r="F263" s="45" t="str">
        <f>IF(C263="","",-PMT('Page d''acceuil'!$C$8/12,'Page d''acceuil'!$C$9,'Page d''acceuil'!$C$7))</f>
        <v/>
      </c>
      <c r="G263" s="45" t="str">
        <f t="shared" si="16"/>
        <v/>
      </c>
      <c r="H263" s="45" t="str">
        <f>IF(C263="","",E263*'Page d''acceuil'!$C$8/12)</f>
        <v/>
      </c>
      <c r="I263" s="45" t="str">
        <f t="shared" si="17"/>
        <v/>
      </c>
    </row>
    <row r="264" spans="3:9" x14ac:dyDescent="0.2">
      <c r="C264" s="43" t="str">
        <f>IF(C263="","",IF(AND(C263+1&lt;='Page d''acceuil'!$C$9,E263&gt;'Page d''acceuil'!$C$12),C263+1,""))</f>
        <v/>
      </c>
      <c r="D264" s="44" t="str">
        <f t="shared" si="19"/>
        <v/>
      </c>
      <c r="E264" s="45" t="str">
        <f t="shared" si="18"/>
        <v/>
      </c>
      <c r="F264" s="45" t="str">
        <f>IF(C264="","",-PMT('Page d''acceuil'!$C$8/12,'Page d''acceuil'!$C$9,'Page d''acceuil'!$C$7))</f>
        <v/>
      </c>
      <c r="G264" s="45" t="str">
        <f t="shared" si="16"/>
        <v/>
      </c>
      <c r="H264" s="45" t="str">
        <f>IF(C264="","",E264*'Page d''acceuil'!$C$8/12)</f>
        <v/>
      </c>
      <c r="I264" s="45" t="str">
        <f t="shared" si="17"/>
        <v/>
      </c>
    </row>
    <row r="265" spans="3:9" x14ac:dyDescent="0.2">
      <c r="C265" s="43" t="str">
        <f>IF(C264="","",IF(AND(C264+1&lt;='Page d''acceuil'!$C$9,E264&gt;'Page d''acceuil'!$C$12),C264+1,""))</f>
        <v/>
      </c>
      <c r="D265" s="44" t="str">
        <f t="shared" si="19"/>
        <v/>
      </c>
      <c r="E265" s="45" t="str">
        <f t="shared" si="18"/>
        <v/>
      </c>
      <c r="F265" s="45" t="str">
        <f>IF(C265="","",-PMT('Page d''acceuil'!$C$8/12,'Page d''acceuil'!$C$9,'Page d''acceuil'!$C$7))</f>
        <v/>
      </c>
      <c r="G265" s="45" t="str">
        <f t="shared" si="16"/>
        <v/>
      </c>
      <c r="H265" s="45" t="str">
        <f>IF(C265="","",E265*'Page d''acceuil'!$C$8/12)</f>
        <v/>
      </c>
      <c r="I265" s="45" t="str">
        <f t="shared" si="17"/>
        <v/>
      </c>
    </row>
    <row r="266" spans="3:9" x14ac:dyDescent="0.2">
      <c r="C266" s="43" t="str">
        <f>IF(C265="","",IF(AND(C265+1&lt;='Page d''acceuil'!$C$9,E265&gt;'Page d''acceuil'!$C$12),C265+1,""))</f>
        <v/>
      </c>
      <c r="D266" s="44" t="str">
        <f t="shared" si="19"/>
        <v/>
      </c>
      <c r="E266" s="45" t="str">
        <f t="shared" si="18"/>
        <v/>
      </c>
      <c r="F266" s="45" t="str">
        <f>IF(C266="","",-PMT('Page d''acceuil'!$C$8/12,'Page d''acceuil'!$C$9,'Page d''acceuil'!$C$7))</f>
        <v/>
      </c>
      <c r="G266" s="45" t="str">
        <f t="shared" si="16"/>
        <v/>
      </c>
      <c r="H266" s="45" t="str">
        <f>IF(C266="","",E266*'Page d''acceuil'!$C$8/12)</f>
        <v/>
      </c>
      <c r="I266" s="45" t="str">
        <f t="shared" si="17"/>
        <v/>
      </c>
    </row>
    <row r="267" spans="3:9" x14ac:dyDescent="0.2">
      <c r="C267" s="43" t="str">
        <f>IF(C266="","",IF(AND(C266+1&lt;='Page d''acceuil'!$C$9,E266&gt;'Page d''acceuil'!$C$12),C266+1,""))</f>
        <v/>
      </c>
      <c r="D267" s="44" t="str">
        <f t="shared" si="19"/>
        <v/>
      </c>
      <c r="E267" s="45" t="str">
        <f t="shared" si="18"/>
        <v/>
      </c>
      <c r="F267" s="45" t="str">
        <f>IF(C267="","",-PMT('Page d''acceuil'!$C$8/12,'Page d''acceuil'!$C$9,'Page d''acceuil'!$C$7))</f>
        <v/>
      </c>
      <c r="G267" s="45" t="str">
        <f t="shared" si="16"/>
        <v/>
      </c>
      <c r="H267" s="45" t="str">
        <f>IF(C267="","",E267*'Page d''acceuil'!$C$8/12)</f>
        <v/>
      </c>
      <c r="I267" s="45" t="str">
        <f t="shared" si="17"/>
        <v/>
      </c>
    </row>
    <row r="268" spans="3:9" x14ac:dyDescent="0.2">
      <c r="C268" s="43" t="str">
        <f>IF(C267="","",IF(AND(C267+1&lt;='Page d''acceuil'!$C$9,E267&gt;'Page d''acceuil'!$C$12),C267+1,""))</f>
        <v/>
      </c>
      <c r="D268" s="44" t="str">
        <f t="shared" si="19"/>
        <v/>
      </c>
      <c r="E268" s="45" t="str">
        <f t="shared" si="18"/>
        <v/>
      </c>
      <c r="F268" s="45" t="str">
        <f>IF(C268="","",-PMT('Page d''acceuil'!$C$8/12,'Page d''acceuil'!$C$9,'Page d''acceuil'!$C$7))</f>
        <v/>
      </c>
      <c r="G268" s="45" t="str">
        <f t="shared" si="16"/>
        <v/>
      </c>
      <c r="H268" s="45" t="str">
        <f>IF(C268="","",E268*'Page d''acceuil'!$C$8/12)</f>
        <v/>
      </c>
      <c r="I268" s="45" t="str">
        <f t="shared" si="17"/>
        <v/>
      </c>
    </row>
    <row r="269" spans="3:9" x14ac:dyDescent="0.2">
      <c r="C269" s="43" t="str">
        <f>IF(C268="","",IF(AND(C268+1&lt;='Page d''acceuil'!$C$9,E268&gt;'Page d''acceuil'!$C$12),C268+1,""))</f>
        <v/>
      </c>
      <c r="D269" s="44" t="str">
        <f t="shared" si="19"/>
        <v/>
      </c>
      <c r="E269" s="45" t="str">
        <f t="shared" si="18"/>
        <v/>
      </c>
      <c r="F269" s="45" t="str">
        <f>IF(C269="","",-PMT('Page d''acceuil'!$C$8/12,'Page d''acceuil'!$C$9,'Page d''acceuil'!$C$7))</f>
        <v/>
      </c>
      <c r="G269" s="45" t="str">
        <f t="shared" si="16"/>
        <v/>
      </c>
      <c r="H269" s="45" t="str">
        <f>IF(C269="","",E269*'Page d''acceuil'!$C$8/12)</f>
        <v/>
      </c>
      <c r="I269" s="45" t="str">
        <f t="shared" si="17"/>
        <v/>
      </c>
    </row>
    <row r="270" spans="3:9" x14ac:dyDescent="0.2">
      <c r="C270" s="43" t="str">
        <f>IF(C269="","",IF(AND(C269+1&lt;='Page d''acceuil'!$C$9,E269&gt;'Page d''acceuil'!$C$12),C269+1,""))</f>
        <v/>
      </c>
      <c r="D270" s="44" t="str">
        <f t="shared" si="19"/>
        <v/>
      </c>
      <c r="E270" s="45" t="str">
        <f t="shared" si="18"/>
        <v/>
      </c>
      <c r="F270" s="45" t="str">
        <f>IF(C270="","",-PMT('Page d''acceuil'!$C$8/12,'Page d''acceuil'!$C$9,'Page d''acceuil'!$C$7))</f>
        <v/>
      </c>
      <c r="G270" s="45" t="str">
        <f t="shared" si="16"/>
        <v/>
      </c>
      <c r="H270" s="45" t="str">
        <f>IF(C270="","",E270*'Page d''acceuil'!$C$8/12)</f>
        <v/>
      </c>
      <c r="I270" s="45" t="str">
        <f t="shared" si="17"/>
        <v/>
      </c>
    </row>
    <row r="271" spans="3:9" x14ac:dyDescent="0.2">
      <c r="C271" s="43" t="str">
        <f>IF(C270="","",IF(AND(C270+1&lt;='Page d''acceuil'!$C$9,E270&gt;'Page d''acceuil'!$C$12),C270+1,""))</f>
        <v/>
      </c>
      <c r="D271" s="44" t="str">
        <f t="shared" si="19"/>
        <v/>
      </c>
      <c r="E271" s="45" t="str">
        <f t="shared" si="18"/>
        <v/>
      </c>
      <c r="F271" s="45" t="str">
        <f>IF(C271="","",-PMT('Page d''acceuil'!$C$8/12,'Page d''acceuil'!$C$9,'Page d''acceuil'!$C$7))</f>
        <v/>
      </c>
      <c r="G271" s="45" t="str">
        <f t="shared" si="16"/>
        <v/>
      </c>
      <c r="H271" s="45" t="str">
        <f>IF(C271="","",E271*'Page d''acceuil'!$C$8/12)</f>
        <v/>
      </c>
      <c r="I271" s="45" t="str">
        <f t="shared" si="17"/>
        <v/>
      </c>
    </row>
    <row r="272" spans="3:9" x14ac:dyDescent="0.2">
      <c r="C272" s="43" t="str">
        <f>IF(C271="","",IF(AND(C271+1&lt;='Page d''acceuil'!$C$9,E271&gt;'Page d''acceuil'!$C$12),C271+1,""))</f>
        <v/>
      </c>
      <c r="D272" s="44" t="str">
        <f t="shared" si="19"/>
        <v/>
      </c>
      <c r="E272" s="45" t="str">
        <f t="shared" si="18"/>
        <v/>
      </c>
      <c r="F272" s="45" t="str">
        <f>IF(C272="","",-PMT('Page d''acceuil'!$C$8/12,'Page d''acceuil'!$C$9,'Page d''acceuil'!$C$7))</f>
        <v/>
      </c>
      <c r="G272" s="45" t="str">
        <f t="shared" si="16"/>
        <v/>
      </c>
      <c r="H272" s="45" t="str">
        <f>IF(C272="","",E272*'Page d''acceuil'!$C$8/12)</f>
        <v/>
      </c>
      <c r="I272" s="45" t="str">
        <f t="shared" si="17"/>
        <v/>
      </c>
    </row>
    <row r="273" spans="3:9" x14ac:dyDescent="0.2">
      <c r="C273" s="43" t="str">
        <f>IF(C272="","",IF(AND(C272+1&lt;='Page d''acceuil'!$C$9,E272&gt;'Page d''acceuil'!$C$12),C272+1,""))</f>
        <v/>
      </c>
      <c r="D273" s="44" t="str">
        <f t="shared" si="19"/>
        <v/>
      </c>
      <c r="E273" s="45" t="str">
        <f t="shared" si="18"/>
        <v/>
      </c>
      <c r="F273" s="45" t="str">
        <f>IF(C273="","",-PMT('Page d''acceuil'!$C$8/12,'Page d''acceuil'!$C$9,'Page d''acceuil'!$C$7))</f>
        <v/>
      </c>
      <c r="G273" s="45" t="str">
        <f t="shared" si="16"/>
        <v/>
      </c>
      <c r="H273" s="45" t="str">
        <f>IF(C273="","",E273*'Page d''acceuil'!$C$8/12)</f>
        <v/>
      </c>
      <c r="I273" s="45" t="str">
        <f t="shared" si="17"/>
        <v/>
      </c>
    </row>
    <row r="274" spans="3:9" x14ac:dyDescent="0.2">
      <c r="C274" s="43" t="str">
        <f>IF(C273="","",IF(AND(C273+1&lt;='Page d''acceuil'!$C$9,E273&gt;'Page d''acceuil'!$C$12),C273+1,""))</f>
        <v/>
      </c>
      <c r="D274" s="44" t="str">
        <f t="shared" si="19"/>
        <v/>
      </c>
      <c r="E274" s="45" t="str">
        <f t="shared" si="18"/>
        <v/>
      </c>
      <c r="F274" s="45" t="str">
        <f>IF(C274="","",-PMT('Page d''acceuil'!$C$8/12,'Page d''acceuil'!$C$9,'Page d''acceuil'!$C$7))</f>
        <v/>
      </c>
      <c r="G274" s="45" t="str">
        <f t="shared" si="16"/>
        <v/>
      </c>
      <c r="H274" s="45" t="str">
        <f>IF(C274="","",E274*'Page d''acceuil'!$C$8/12)</f>
        <v/>
      </c>
      <c r="I274" s="45" t="str">
        <f t="shared" si="17"/>
        <v/>
      </c>
    </row>
    <row r="275" spans="3:9" x14ac:dyDescent="0.2">
      <c r="C275" s="43" t="str">
        <f>IF(C274="","",IF(AND(C274+1&lt;='Page d''acceuil'!$C$9,E274&gt;'Page d''acceuil'!$C$12),C274+1,""))</f>
        <v/>
      </c>
      <c r="D275" s="44" t="str">
        <f t="shared" si="19"/>
        <v/>
      </c>
      <c r="E275" s="45" t="str">
        <f t="shared" si="18"/>
        <v/>
      </c>
      <c r="F275" s="45" t="str">
        <f>IF(C275="","",-PMT('Page d''acceuil'!$C$8/12,'Page d''acceuil'!$C$9,'Page d''acceuil'!$C$7))</f>
        <v/>
      </c>
      <c r="G275" s="45" t="str">
        <f t="shared" si="16"/>
        <v/>
      </c>
      <c r="H275" s="45" t="str">
        <f>IF(C275="","",E275*'Page d''acceuil'!$C$8/12)</f>
        <v/>
      </c>
      <c r="I275" s="45" t="str">
        <f t="shared" si="17"/>
        <v/>
      </c>
    </row>
    <row r="276" spans="3:9" x14ac:dyDescent="0.2">
      <c r="C276" s="43" t="str">
        <f>IF(C275="","",IF(AND(C275+1&lt;='Page d''acceuil'!$C$9,E275&gt;'Page d''acceuil'!$C$12),C275+1,""))</f>
        <v/>
      </c>
      <c r="D276" s="44" t="str">
        <f t="shared" si="19"/>
        <v/>
      </c>
      <c r="E276" s="45" t="str">
        <f t="shared" si="18"/>
        <v/>
      </c>
      <c r="F276" s="45" t="str">
        <f>IF(C276="","",-PMT('Page d''acceuil'!$C$8/12,'Page d''acceuil'!$C$9,'Page d''acceuil'!$C$7))</f>
        <v/>
      </c>
      <c r="G276" s="45" t="str">
        <f t="shared" si="16"/>
        <v/>
      </c>
      <c r="H276" s="45" t="str">
        <f>IF(C276="","",E276*'Page d''acceuil'!$C$8/12)</f>
        <v/>
      </c>
      <c r="I276" s="45" t="str">
        <f t="shared" si="17"/>
        <v/>
      </c>
    </row>
    <row r="277" spans="3:9" x14ac:dyDescent="0.2">
      <c r="C277" s="43" t="str">
        <f>IF(C276="","",IF(AND(C276+1&lt;='Page d''acceuil'!$C$9,E276&gt;'Page d''acceuil'!$C$12),C276+1,""))</f>
        <v/>
      </c>
      <c r="D277" s="44" t="str">
        <f t="shared" si="19"/>
        <v/>
      </c>
      <c r="E277" s="45" t="str">
        <f t="shared" si="18"/>
        <v/>
      </c>
      <c r="F277" s="45" t="str">
        <f>IF(C277="","",-PMT('Page d''acceuil'!$C$8/12,'Page d''acceuil'!$C$9,'Page d''acceuil'!$C$7))</f>
        <v/>
      </c>
      <c r="G277" s="45" t="str">
        <f t="shared" si="16"/>
        <v/>
      </c>
      <c r="H277" s="45" t="str">
        <f>IF(C277="","",E277*'Page d''acceuil'!$C$8/12)</f>
        <v/>
      </c>
      <c r="I277" s="45" t="str">
        <f t="shared" si="17"/>
        <v/>
      </c>
    </row>
    <row r="278" spans="3:9" x14ac:dyDescent="0.2">
      <c r="C278" s="43" t="str">
        <f>IF(C277="","",IF(AND(C277+1&lt;='Page d''acceuil'!$C$9,E277&gt;'Page d''acceuil'!$C$12),C277+1,""))</f>
        <v/>
      </c>
      <c r="D278" s="44" t="str">
        <f t="shared" si="19"/>
        <v/>
      </c>
      <c r="E278" s="45" t="str">
        <f t="shared" si="18"/>
        <v/>
      </c>
      <c r="F278" s="45" t="str">
        <f>IF(C278="","",-PMT('Page d''acceuil'!$C$8/12,'Page d''acceuil'!$C$9,'Page d''acceuil'!$C$7))</f>
        <v/>
      </c>
      <c r="G278" s="45" t="str">
        <f t="shared" si="16"/>
        <v/>
      </c>
      <c r="H278" s="45" t="str">
        <f>IF(C278="","",E278*'Page d''acceuil'!$C$8/12)</f>
        <v/>
      </c>
      <c r="I278" s="45" t="str">
        <f t="shared" si="17"/>
        <v/>
      </c>
    </row>
    <row r="279" spans="3:9" x14ac:dyDescent="0.2">
      <c r="C279" s="43" t="str">
        <f>IF(C278="","",IF(AND(C278+1&lt;='Page d''acceuil'!$C$9,E278&gt;'Page d''acceuil'!$C$12),C278+1,""))</f>
        <v/>
      </c>
      <c r="D279" s="44" t="str">
        <f t="shared" si="19"/>
        <v/>
      </c>
      <c r="E279" s="45" t="str">
        <f t="shared" si="18"/>
        <v/>
      </c>
      <c r="F279" s="45" t="str">
        <f>IF(C279="","",-PMT('Page d''acceuil'!$C$8/12,'Page d''acceuil'!$C$9,'Page d''acceuil'!$C$7))</f>
        <v/>
      </c>
      <c r="G279" s="45" t="str">
        <f t="shared" si="16"/>
        <v/>
      </c>
      <c r="H279" s="45" t="str">
        <f>IF(C279="","",E279*'Page d''acceuil'!$C$8/12)</f>
        <v/>
      </c>
      <c r="I279" s="45" t="str">
        <f t="shared" si="17"/>
        <v/>
      </c>
    </row>
    <row r="280" spans="3:9" x14ac:dyDescent="0.2">
      <c r="C280" s="43" t="str">
        <f>IF(C279="","",IF(AND(C279+1&lt;='Page d''acceuil'!$C$9,E279&gt;'Page d''acceuil'!$C$12),C279+1,""))</f>
        <v/>
      </c>
      <c r="D280" s="44" t="str">
        <f t="shared" si="19"/>
        <v/>
      </c>
      <c r="E280" s="45" t="str">
        <f t="shared" si="18"/>
        <v/>
      </c>
      <c r="F280" s="45" t="str">
        <f>IF(C280="","",-PMT('Page d''acceuil'!$C$8/12,'Page d''acceuil'!$C$9,'Page d''acceuil'!$C$7))</f>
        <v/>
      </c>
      <c r="G280" s="45" t="str">
        <f t="shared" si="16"/>
        <v/>
      </c>
      <c r="H280" s="45" t="str">
        <f>IF(C280="","",E280*'Page d''acceuil'!$C$8/12)</f>
        <v/>
      </c>
      <c r="I280" s="45" t="str">
        <f t="shared" si="17"/>
        <v/>
      </c>
    </row>
    <row r="281" spans="3:9" x14ac:dyDescent="0.2">
      <c r="C281" s="43" t="str">
        <f>IF(C280="","",IF(AND(C280+1&lt;='Page d''acceuil'!$C$9,E280&gt;'Page d''acceuil'!$C$12),C280+1,""))</f>
        <v/>
      </c>
      <c r="D281" s="44" t="str">
        <f t="shared" si="19"/>
        <v/>
      </c>
      <c r="E281" s="45" t="str">
        <f t="shared" si="18"/>
        <v/>
      </c>
      <c r="F281" s="45" t="str">
        <f>IF(C281="","",-PMT('Page d''acceuil'!$C$8/12,'Page d''acceuil'!$C$9,'Page d''acceuil'!$C$7))</f>
        <v/>
      </c>
      <c r="G281" s="45" t="str">
        <f t="shared" si="16"/>
        <v/>
      </c>
      <c r="H281" s="45" t="str">
        <f>IF(C281="","",E281*'Page d''acceuil'!$C$8/12)</f>
        <v/>
      </c>
      <c r="I281" s="45" t="str">
        <f t="shared" si="17"/>
        <v/>
      </c>
    </row>
    <row r="282" spans="3:9" x14ac:dyDescent="0.2">
      <c r="C282" s="43" t="str">
        <f>IF(C281="","",IF(AND(C281+1&lt;='Page d''acceuil'!$C$9,E281&gt;'Page d''acceuil'!$C$12),C281+1,""))</f>
        <v/>
      </c>
      <c r="D282" s="44" t="str">
        <f t="shared" si="19"/>
        <v/>
      </c>
      <c r="E282" s="45" t="str">
        <f t="shared" si="18"/>
        <v/>
      </c>
      <c r="F282" s="45" t="str">
        <f>IF(C282="","",-PMT('Page d''acceuil'!$C$8/12,'Page d''acceuil'!$C$9,'Page d''acceuil'!$C$7))</f>
        <v/>
      </c>
      <c r="G282" s="45" t="str">
        <f t="shared" si="16"/>
        <v/>
      </c>
      <c r="H282" s="45" t="str">
        <f>IF(C282="","",E282*'Page d''acceuil'!$C$8/12)</f>
        <v/>
      </c>
      <c r="I282" s="45" t="str">
        <f t="shared" si="17"/>
        <v/>
      </c>
    </row>
    <row r="283" spans="3:9" x14ac:dyDescent="0.2">
      <c r="C283" s="43" t="str">
        <f>IF(C282="","",IF(AND(C282+1&lt;='Page d''acceuil'!$C$9,E282&gt;'Page d''acceuil'!$C$12),C282+1,""))</f>
        <v/>
      </c>
      <c r="D283" s="44" t="str">
        <f t="shared" si="19"/>
        <v/>
      </c>
      <c r="E283" s="45" t="str">
        <f t="shared" si="18"/>
        <v/>
      </c>
      <c r="F283" s="45" t="str">
        <f>IF(C283="","",-PMT('Page d''acceuil'!$C$8/12,'Page d''acceuil'!$C$9,'Page d''acceuil'!$C$7))</f>
        <v/>
      </c>
      <c r="G283" s="45" t="str">
        <f t="shared" si="16"/>
        <v/>
      </c>
      <c r="H283" s="45" t="str">
        <f>IF(C283="","",E283*'Page d''acceuil'!$C$8/12)</f>
        <v/>
      </c>
      <c r="I283" s="45" t="str">
        <f t="shared" si="17"/>
        <v/>
      </c>
    </row>
    <row r="284" spans="3:9" x14ac:dyDescent="0.2">
      <c r="C284" s="43" t="str">
        <f>IF(C283="","",IF(AND(C283+1&lt;='Page d''acceuil'!$C$9,E283&gt;'Page d''acceuil'!$C$12),C283+1,""))</f>
        <v/>
      </c>
      <c r="D284" s="44" t="str">
        <f t="shared" si="19"/>
        <v/>
      </c>
      <c r="E284" s="45" t="str">
        <f t="shared" si="18"/>
        <v/>
      </c>
      <c r="F284" s="45" t="str">
        <f>IF(C284="","",-PMT('Page d''acceuil'!$C$8/12,'Page d''acceuil'!$C$9,'Page d''acceuil'!$C$7))</f>
        <v/>
      </c>
      <c r="G284" s="45" t="str">
        <f t="shared" si="16"/>
        <v/>
      </c>
      <c r="H284" s="45" t="str">
        <f>IF(C284="","",E284*'Page d''acceuil'!$C$8/12)</f>
        <v/>
      </c>
      <c r="I284" s="45" t="str">
        <f t="shared" si="17"/>
        <v/>
      </c>
    </row>
    <row r="285" spans="3:9" x14ac:dyDescent="0.2">
      <c r="C285" s="43" t="str">
        <f>IF(C284="","",IF(AND(C284+1&lt;='Page d''acceuil'!$C$9,E284&gt;'Page d''acceuil'!$C$12),C284+1,""))</f>
        <v/>
      </c>
      <c r="D285" s="44" t="str">
        <f t="shared" si="19"/>
        <v/>
      </c>
      <c r="E285" s="45" t="str">
        <f t="shared" si="18"/>
        <v/>
      </c>
      <c r="F285" s="45" t="str">
        <f>IF(C285="","",-PMT('Page d''acceuil'!$C$8/12,'Page d''acceuil'!$C$9,'Page d''acceuil'!$C$7))</f>
        <v/>
      </c>
      <c r="G285" s="45" t="str">
        <f t="shared" si="16"/>
        <v/>
      </c>
      <c r="H285" s="45" t="str">
        <f>IF(C285="","",E285*'Page d''acceuil'!$C$8/12)</f>
        <v/>
      </c>
      <c r="I285" s="45" t="str">
        <f t="shared" si="17"/>
        <v/>
      </c>
    </row>
    <row r="286" spans="3:9" x14ac:dyDescent="0.2">
      <c r="C286" s="43" t="str">
        <f>IF(C285="","",IF(AND(C285+1&lt;='Page d''acceuil'!$C$9,E285&gt;'Page d''acceuil'!$C$12),C285+1,""))</f>
        <v/>
      </c>
      <c r="D286" s="44" t="str">
        <f t="shared" si="19"/>
        <v/>
      </c>
      <c r="E286" s="45" t="str">
        <f t="shared" si="18"/>
        <v/>
      </c>
      <c r="F286" s="45" t="str">
        <f>IF(C286="","",-PMT('Page d''acceuil'!$C$8/12,'Page d''acceuil'!$C$9,'Page d''acceuil'!$C$7))</f>
        <v/>
      </c>
      <c r="G286" s="45" t="str">
        <f t="shared" si="16"/>
        <v/>
      </c>
      <c r="H286" s="45" t="str">
        <f>IF(C286="","",E286*'Page d''acceuil'!$C$8/12)</f>
        <v/>
      </c>
      <c r="I286" s="45" t="str">
        <f t="shared" si="17"/>
        <v/>
      </c>
    </row>
    <row r="287" spans="3:9" x14ac:dyDescent="0.2">
      <c r="C287" s="43" t="str">
        <f>IF(C286="","",IF(AND(C286+1&lt;='Page d''acceuil'!$C$9,E286&gt;'Page d''acceuil'!$C$12),C286+1,""))</f>
        <v/>
      </c>
      <c r="D287" s="44" t="str">
        <f t="shared" si="19"/>
        <v/>
      </c>
      <c r="E287" s="45" t="str">
        <f t="shared" si="18"/>
        <v/>
      </c>
      <c r="F287" s="45" t="str">
        <f>IF(C287="","",-PMT('Page d''acceuil'!$C$8/12,'Page d''acceuil'!$C$9,'Page d''acceuil'!$C$7))</f>
        <v/>
      </c>
      <c r="G287" s="45" t="str">
        <f t="shared" si="16"/>
        <v/>
      </c>
      <c r="H287" s="45" t="str">
        <f>IF(C287="","",E287*'Page d''acceuil'!$C$8/12)</f>
        <v/>
      </c>
      <c r="I287" s="45" t="str">
        <f t="shared" si="17"/>
        <v/>
      </c>
    </row>
    <row r="288" spans="3:9" x14ac:dyDescent="0.2">
      <c r="C288" s="43" t="str">
        <f>IF(C287="","",IF(AND(C287+1&lt;='Page d''acceuil'!$C$9,E287&gt;'Page d''acceuil'!$C$12),C287+1,""))</f>
        <v/>
      </c>
      <c r="D288" s="44" t="str">
        <f t="shared" si="19"/>
        <v/>
      </c>
      <c r="E288" s="45" t="str">
        <f t="shared" si="18"/>
        <v/>
      </c>
      <c r="F288" s="45" t="str">
        <f>IF(C288="","",-PMT('Page d''acceuil'!$C$8/12,'Page d''acceuil'!$C$9,'Page d''acceuil'!$C$7))</f>
        <v/>
      </c>
      <c r="G288" s="45" t="str">
        <f t="shared" si="16"/>
        <v/>
      </c>
      <c r="H288" s="45" t="str">
        <f>IF(C288="","",E288*'Page d''acceuil'!$C$8/12)</f>
        <v/>
      </c>
      <c r="I288" s="45" t="str">
        <f t="shared" si="17"/>
        <v/>
      </c>
    </row>
    <row r="289" spans="3:9" x14ac:dyDescent="0.2">
      <c r="C289" s="43" t="str">
        <f>IF(C288="","",IF(AND(C288+1&lt;='Page d''acceuil'!$C$9,E288&gt;'Page d''acceuil'!$C$12),C288+1,""))</f>
        <v/>
      </c>
      <c r="D289" s="44" t="str">
        <f t="shared" si="19"/>
        <v/>
      </c>
      <c r="E289" s="45" t="str">
        <f t="shared" si="18"/>
        <v/>
      </c>
      <c r="F289" s="45" t="str">
        <f>IF(C289="","",-PMT('Page d''acceuil'!$C$8/12,'Page d''acceuil'!$C$9,'Page d''acceuil'!$C$7))</f>
        <v/>
      </c>
      <c r="G289" s="45" t="str">
        <f t="shared" si="16"/>
        <v/>
      </c>
      <c r="H289" s="45" t="str">
        <f>IF(C289="","",E289*'Page d''acceuil'!$C$8/12)</f>
        <v/>
      </c>
      <c r="I289" s="45" t="str">
        <f t="shared" si="17"/>
        <v/>
      </c>
    </row>
    <row r="290" spans="3:9" x14ac:dyDescent="0.2">
      <c r="C290" s="43" t="str">
        <f>IF(C289="","",IF(AND(C289+1&lt;='Page d''acceuil'!$C$9,E289&gt;'Page d''acceuil'!$C$12),C289+1,""))</f>
        <v/>
      </c>
      <c r="D290" s="44" t="str">
        <f t="shared" si="19"/>
        <v/>
      </c>
      <c r="E290" s="45" t="str">
        <f t="shared" si="18"/>
        <v/>
      </c>
      <c r="F290" s="45" t="str">
        <f>IF(C290="","",-PMT('Page d''acceuil'!$C$8/12,'Page d''acceuil'!$C$9,'Page d''acceuil'!$C$7))</f>
        <v/>
      </c>
      <c r="G290" s="45" t="str">
        <f t="shared" si="16"/>
        <v/>
      </c>
      <c r="H290" s="45" t="str">
        <f>IF(C290="","",E290*'Page d''acceuil'!$C$8/12)</f>
        <v/>
      </c>
      <c r="I290" s="45" t="str">
        <f t="shared" si="17"/>
        <v/>
      </c>
    </row>
    <row r="291" spans="3:9" x14ac:dyDescent="0.2">
      <c r="C291" s="43" t="str">
        <f>IF(C290="","",IF(AND(C290+1&lt;='Page d''acceuil'!$C$9,E290&gt;'Page d''acceuil'!$C$12),C290+1,""))</f>
        <v/>
      </c>
      <c r="D291" s="44" t="str">
        <f t="shared" si="19"/>
        <v/>
      </c>
      <c r="E291" s="45" t="str">
        <f t="shared" si="18"/>
        <v/>
      </c>
      <c r="F291" s="45" t="str">
        <f>IF(C291="","",-PMT('Page d''acceuil'!$C$8/12,'Page d''acceuil'!$C$9,'Page d''acceuil'!$C$7))</f>
        <v/>
      </c>
      <c r="G291" s="45" t="str">
        <f t="shared" si="16"/>
        <v/>
      </c>
      <c r="H291" s="45" t="str">
        <f>IF(C291="","",E291*'Page d''acceuil'!$C$8/12)</f>
        <v/>
      </c>
      <c r="I291" s="45" t="str">
        <f t="shared" si="17"/>
        <v/>
      </c>
    </row>
    <row r="292" spans="3:9" x14ac:dyDescent="0.2">
      <c r="C292" s="43" t="str">
        <f>IF(C291="","",IF(AND(C291+1&lt;='Page d''acceuil'!$C$9,E291&gt;'Page d''acceuil'!$C$12),C291+1,""))</f>
        <v/>
      </c>
      <c r="D292" s="44" t="str">
        <f t="shared" si="19"/>
        <v/>
      </c>
      <c r="E292" s="45" t="str">
        <f t="shared" si="18"/>
        <v/>
      </c>
      <c r="F292" s="45" t="str">
        <f>IF(C292="","",-PMT('Page d''acceuil'!$C$8/12,'Page d''acceuil'!$C$9,'Page d''acceuil'!$C$7))</f>
        <v/>
      </c>
      <c r="G292" s="45" t="str">
        <f t="shared" si="16"/>
        <v/>
      </c>
      <c r="H292" s="45" t="str">
        <f>IF(C292="","",E292*'Page d''acceuil'!$C$8/12)</f>
        <v/>
      </c>
      <c r="I292" s="45" t="str">
        <f t="shared" si="17"/>
        <v/>
      </c>
    </row>
    <row r="293" spans="3:9" x14ac:dyDescent="0.2">
      <c r="C293" s="43" t="str">
        <f>IF(C292="","",IF(AND(C292+1&lt;='Page d''acceuil'!$C$9,E292&gt;'Page d''acceuil'!$C$12),C292+1,""))</f>
        <v/>
      </c>
      <c r="D293" s="44" t="str">
        <f t="shared" si="19"/>
        <v/>
      </c>
      <c r="E293" s="45" t="str">
        <f t="shared" si="18"/>
        <v/>
      </c>
      <c r="F293" s="45" t="str">
        <f>IF(C293="","",-PMT('Page d''acceuil'!$C$8/12,'Page d''acceuil'!$C$9,'Page d''acceuil'!$C$7))</f>
        <v/>
      </c>
      <c r="G293" s="45" t="str">
        <f t="shared" si="16"/>
        <v/>
      </c>
      <c r="H293" s="45" t="str">
        <f>IF(C293="","",E293*'Page d''acceuil'!$C$8/12)</f>
        <v/>
      </c>
      <c r="I293" s="45" t="str">
        <f t="shared" si="17"/>
        <v/>
      </c>
    </row>
    <row r="294" spans="3:9" x14ac:dyDescent="0.2">
      <c r="C294" s="43" t="str">
        <f>IF(C293="","",IF(AND(C293+1&lt;='Page d''acceuil'!$C$9,E293&gt;'Page d''acceuil'!$C$12),C293+1,""))</f>
        <v/>
      </c>
      <c r="D294" s="44" t="str">
        <f t="shared" si="19"/>
        <v/>
      </c>
      <c r="E294" s="45" t="str">
        <f t="shared" si="18"/>
        <v/>
      </c>
      <c r="F294" s="45" t="str">
        <f>IF(C294="","",-PMT('Page d''acceuil'!$C$8/12,'Page d''acceuil'!$C$9,'Page d''acceuil'!$C$7))</f>
        <v/>
      </c>
      <c r="G294" s="45" t="str">
        <f t="shared" si="16"/>
        <v/>
      </c>
      <c r="H294" s="45" t="str">
        <f>IF(C294="","",E294*'Page d''acceuil'!$C$8/12)</f>
        <v/>
      </c>
      <c r="I294" s="45" t="str">
        <f t="shared" si="17"/>
        <v/>
      </c>
    </row>
    <row r="295" spans="3:9" x14ac:dyDescent="0.2">
      <c r="C295" s="43" t="str">
        <f>IF(C294="","",IF(AND(C294+1&lt;='Page d''acceuil'!$C$9,E294&gt;'Page d''acceuil'!$C$12),C294+1,""))</f>
        <v/>
      </c>
      <c r="D295" s="44" t="str">
        <f t="shared" si="19"/>
        <v/>
      </c>
      <c r="E295" s="45" t="str">
        <f t="shared" si="18"/>
        <v/>
      </c>
      <c r="F295" s="45" t="str">
        <f>IF(C295="","",-PMT('Page d''acceuil'!$C$8/12,'Page d''acceuil'!$C$9,'Page d''acceuil'!$C$7))</f>
        <v/>
      </c>
      <c r="G295" s="45" t="str">
        <f t="shared" si="16"/>
        <v/>
      </c>
      <c r="H295" s="45" t="str">
        <f>IF(C295="","",E295*'Page d''acceuil'!$C$8/12)</f>
        <v/>
      </c>
      <c r="I295" s="45" t="str">
        <f t="shared" si="17"/>
        <v/>
      </c>
    </row>
    <row r="296" spans="3:9" x14ac:dyDescent="0.2">
      <c r="C296" s="43" t="str">
        <f>IF(C295="","",IF(AND(C295+1&lt;='Page d''acceuil'!$C$9,E295&gt;'Page d''acceuil'!$C$12),C295+1,""))</f>
        <v/>
      </c>
      <c r="D296" s="44" t="str">
        <f t="shared" si="19"/>
        <v/>
      </c>
      <c r="E296" s="45" t="str">
        <f t="shared" si="18"/>
        <v/>
      </c>
      <c r="F296" s="45" t="str">
        <f>IF(C296="","",-PMT('Page d''acceuil'!$C$8/12,'Page d''acceuil'!$C$9,'Page d''acceuil'!$C$7))</f>
        <v/>
      </c>
      <c r="G296" s="45" t="str">
        <f t="shared" si="16"/>
        <v/>
      </c>
      <c r="H296" s="45" t="str">
        <f>IF(C296="","",E296*'Page d''acceuil'!$C$8/12)</f>
        <v/>
      </c>
      <c r="I296" s="45" t="str">
        <f t="shared" si="17"/>
        <v/>
      </c>
    </row>
    <row r="297" spans="3:9" x14ac:dyDescent="0.2">
      <c r="C297" s="43" t="str">
        <f>IF(C296="","",IF(AND(C296+1&lt;='Page d''acceuil'!$C$9,E296&gt;'Page d''acceuil'!$C$12),C296+1,""))</f>
        <v/>
      </c>
      <c r="D297" s="44" t="str">
        <f t="shared" si="19"/>
        <v/>
      </c>
      <c r="E297" s="45" t="str">
        <f t="shared" si="18"/>
        <v/>
      </c>
      <c r="F297" s="45" t="str">
        <f>IF(C297="","",-PMT('Page d''acceuil'!$C$8/12,'Page d''acceuil'!$C$9,'Page d''acceuil'!$C$7))</f>
        <v/>
      </c>
      <c r="G297" s="45" t="str">
        <f t="shared" si="16"/>
        <v/>
      </c>
      <c r="H297" s="45" t="str">
        <f>IF(C297="","",E297*'Page d''acceuil'!$C$8/12)</f>
        <v/>
      </c>
      <c r="I297" s="45" t="str">
        <f t="shared" si="17"/>
        <v/>
      </c>
    </row>
    <row r="298" spans="3:9" x14ac:dyDescent="0.2">
      <c r="C298" s="43" t="str">
        <f>IF(C297="","",IF(AND(C297+1&lt;='Page d''acceuil'!$C$9,E297&gt;'Page d''acceuil'!$C$12),C297+1,""))</f>
        <v/>
      </c>
      <c r="D298" s="44" t="str">
        <f t="shared" si="19"/>
        <v/>
      </c>
      <c r="E298" s="45" t="str">
        <f t="shared" si="18"/>
        <v/>
      </c>
      <c r="F298" s="45" t="str">
        <f>IF(C298="","",-PMT('Page d''acceuil'!$C$8/12,'Page d''acceuil'!$C$9,'Page d''acceuil'!$C$7))</f>
        <v/>
      </c>
      <c r="G298" s="45" t="str">
        <f t="shared" si="16"/>
        <v/>
      </c>
      <c r="H298" s="45" t="str">
        <f>IF(C298="","",E298*'Page d''acceuil'!$C$8/12)</f>
        <v/>
      </c>
      <c r="I298" s="45" t="str">
        <f t="shared" si="17"/>
        <v/>
      </c>
    </row>
    <row r="299" spans="3:9" x14ac:dyDescent="0.2">
      <c r="C299" s="43" t="str">
        <f>IF(C298="","",IF(AND(C298+1&lt;='Page d''acceuil'!$C$9,E298&gt;'Page d''acceuil'!$C$12),C298+1,""))</f>
        <v/>
      </c>
      <c r="D299" s="44" t="str">
        <f t="shared" si="19"/>
        <v/>
      </c>
      <c r="E299" s="45" t="str">
        <f t="shared" si="18"/>
        <v/>
      </c>
      <c r="F299" s="45" t="str">
        <f>IF(C299="","",-PMT('Page d''acceuil'!$C$8/12,'Page d''acceuil'!$C$9,'Page d''acceuil'!$C$7))</f>
        <v/>
      </c>
      <c r="G299" s="45" t="str">
        <f t="shared" si="16"/>
        <v/>
      </c>
      <c r="H299" s="45" t="str">
        <f>IF(C299="","",E299*'Page d''acceuil'!$C$8/12)</f>
        <v/>
      </c>
      <c r="I299" s="45" t="str">
        <f t="shared" si="17"/>
        <v/>
      </c>
    </row>
    <row r="300" spans="3:9" x14ac:dyDescent="0.2">
      <c r="C300" s="43" t="str">
        <f>IF(C299="","",IF(AND(C299+1&lt;='Page d''acceuil'!$C$9,E299&gt;'Page d''acceuil'!$C$12),C299+1,""))</f>
        <v/>
      </c>
      <c r="D300" s="44" t="str">
        <f t="shared" si="19"/>
        <v/>
      </c>
      <c r="E300" s="45" t="str">
        <f t="shared" si="18"/>
        <v/>
      </c>
      <c r="F300" s="45" t="str">
        <f>IF(C300="","",-PMT('Page d''acceuil'!$C$8/12,'Page d''acceuil'!$C$9,'Page d''acceuil'!$C$7))</f>
        <v/>
      </c>
      <c r="G300" s="45" t="str">
        <f t="shared" si="16"/>
        <v/>
      </c>
      <c r="H300" s="45" t="str">
        <f>IF(C300="","",E300*'Page d''acceuil'!$C$8/12)</f>
        <v/>
      </c>
      <c r="I300" s="45" t="str">
        <f t="shared" si="17"/>
        <v/>
      </c>
    </row>
    <row r="301" spans="3:9" x14ac:dyDescent="0.2">
      <c r="C301" s="43" t="str">
        <f>IF(C300="","",IF(AND(C300+1&lt;='Page d''acceuil'!$C$9,E300&gt;'Page d''acceuil'!$C$12),C300+1,""))</f>
        <v/>
      </c>
      <c r="D301" s="44" t="str">
        <f t="shared" si="19"/>
        <v/>
      </c>
      <c r="E301" s="45" t="str">
        <f t="shared" si="18"/>
        <v/>
      </c>
      <c r="F301" s="45" t="str">
        <f>IF(C301="","",-PMT('Page d''acceuil'!$C$8/12,'Page d''acceuil'!$C$9,'Page d''acceuil'!$C$7))</f>
        <v/>
      </c>
      <c r="G301" s="45" t="str">
        <f t="shared" si="16"/>
        <v/>
      </c>
      <c r="H301" s="45" t="str">
        <f>IF(C301="","",E301*'Page d''acceuil'!$C$8/12)</f>
        <v/>
      </c>
      <c r="I301" s="45" t="str">
        <f t="shared" si="17"/>
        <v/>
      </c>
    </row>
    <row r="302" spans="3:9" x14ac:dyDescent="0.2">
      <c r="C302" s="43" t="str">
        <f>IF(C301="","",IF(AND(C301+1&lt;='Page d''acceuil'!$C$9,E301&gt;'Page d''acceuil'!$C$12),C301+1,""))</f>
        <v/>
      </c>
      <c r="D302" s="44" t="str">
        <f t="shared" si="19"/>
        <v/>
      </c>
      <c r="E302" s="45" t="str">
        <f t="shared" si="18"/>
        <v/>
      </c>
      <c r="F302" s="45" t="str">
        <f>IF(C302="","",-PMT('Page d''acceuil'!$C$8/12,'Page d''acceuil'!$C$9,'Page d''acceuil'!$C$7))</f>
        <v/>
      </c>
      <c r="G302" s="45" t="str">
        <f t="shared" si="16"/>
        <v/>
      </c>
      <c r="H302" s="45" t="str">
        <f>IF(C302="","",E302*'Page d''acceuil'!$C$8/12)</f>
        <v/>
      </c>
      <c r="I302" s="45" t="str">
        <f t="shared" si="17"/>
        <v/>
      </c>
    </row>
    <row r="303" spans="3:9" x14ac:dyDescent="0.2">
      <c r="C303" s="43" t="str">
        <f>IF(C302="","",IF(AND(C302+1&lt;='Page d''acceuil'!$C$9,E302&gt;'Page d''acceuil'!$C$12),C302+1,""))</f>
        <v/>
      </c>
      <c r="D303" s="44" t="str">
        <f t="shared" si="19"/>
        <v/>
      </c>
      <c r="E303" s="45" t="str">
        <f t="shared" si="18"/>
        <v/>
      </c>
      <c r="F303" s="45" t="str">
        <f>IF(C303="","",-PMT('Page d''acceuil'!$C$8/12,'Page d''acceuil'!$C$9,'Page d''acceuil'!$C$7))</f>
        <v/>
      </c>
      <c r="G303" s="45" t="str">
        <f t="shared" si="16"/>
        <v/>
      </c>
      <c r="H303" s="45" t="str">
        <f>IF(C303="","",E303*'Page d''acceuil'!$C$8/12)</f>
        <v/>
      </c>
      <c r="I303" s="45" t="str">
        <f t="shared" si="17"/>
        <v/>
      </c>
    </row>
    <row r="304" spans="3:9" x14ac:dyDescent="0.2">
      <c r="C304" s="43" t="str">
        <f>IF(C303="","",IF(AND(C303+1&lt;='Page d''acceuil'!$C$9,E303&gt;'Page d''acceuil'!$C$12),C303+1,""))</f>
        <v/>
      </c>
      <c r="D304" s="44" t="str">
        <f t="shared" si="19"/>
        <v/>
      </c>
      <c r="E304" s="45" t="str">
        <f t="shared" si="18"/>
        <v/>
      </c>
      <c r="F304" s="45" t="str">
        <f>IF(C304="","",-PMT('Page d''acceuil'!$C$8/12,'Page d''acceuil'!$C$9,'Page d''acceuil'!$C$7))</f>
        <v/>
      </c>
      <c r="G304" s="45" t="str">
        <f t="shared" si="16"/>
        <v/>
      </c>
      <c r="H304" s="45" t="str">
        <f>IF(C304="","",E304*'Page d''acceuil'!$C$8/12)</f>
        <v/>
      </c>
      <c r="I304" s="45" t="str">
        <f t="shared" si="17"/>
        <v/>
      </c>
    </row>
    <row r="305" spans="3:9" x14ac:dyDescent="0.2">
      <c r="C305" s="43" t="str">
        <f>IF(C304="","",IF(AND(C304+1&lt;='Page d''acceuil'!$C$9,E304&gt;'Page d''acceuil'!$C$12),C304+1,""))</f>
        <v/>
      </c>
      <c r="D305" s="44" t="str">
        <f t="shared" si="19"/>
        <v/>
      </c>
      <c r="E305" s="45" t="str">
        <f t="shared" si="18"/>
        <v/>
      </c>
      <c r="F305" s="45" t="str">
        <f>IF(C305="","",-PMT('Page d''acceuil'!$C$8/12,'Page d''acceuil'!$C$9,'Page d''acceuil'!$C$7))</f>
        <v/>
      </c>
      <c r="G305" s="45" t="str">
        <f t="shared" si="16"/>
        <v/>
      </c>
      <c r="H305" s="45" t="str">
        <f>IF(C305="","",E305*'Page d''acceuil'!$C$8/12)</f>
        <v/>
      </c>
      <c r="I305" s="45" t="str">
        <f t="shared" si="17"/>
        <v/>
      </c>
    </row>
    <row r="306" spans="3:9" x14ac:dyDescent="0.2">
      <c r="C306" s="43" t="str">
        <f>IF(C305="","",IF(AND(C305+1&lt;='Page d''acceuil'!$C$9,E305&gt;'Page d''acceuil'!$C$12),C305+1,""))</f>
        <v/>
      </c>
      <c r="D306" s="44" t="str">
        <f t="shared" si="19"/>
        <v/>
      </c>
      <c r="E306" s="45" t="str">
        <f t="shared" si="18"/>
        <v/>
      </c>
      <c r="F306" s="45" t="str">
        <f>IF(C306="","",-PMT('Page d''acceuil'!$C$8/12,'Page d''acceuil'!$C$9,'Page d''acceuil'!$C$7))</f>
        <v/>
      </c>
      <c r="G306" s="45" t="str">
        <f t="shared" si="16"/>
        <v/>
      </c>
      <c r="H306" s="45" t="str">
        <f>IF(C306="","",E306*'Page d''acceuil'!$C$8/12)</f>
        <v/>
      </c>
      <c r="I306" s="45" t="str">
        <f t="shared" si="17"/>
        <v/>
      </c>
    </row>
    <row r="307" spans="3:9" x14ac:dyDescent="0.2">
      <c r="C307" s="43" t="str">
        <f>IF(C306="","",IF(AND(C306+1&lt;='Page d''acceuil'!$C$9,E306&gt;'Page d''acceuil'!$C$12),C306+1,""))</f>
        <v/>
      </c>
      <c r="D307" s="44" t="str">
        <f t="shared" si="19"/>
        <v/>
      </c>
      <c r="E307" s="45" t="str">
        <f t="shared" si="18"/>
        <v/>
      </c>
      <c r="F307" s="45" t="str">
        <f>IF(C307="","",-PMT('Page d''acceuil'!$C$8/12,'Page d''acceuil'!$C$9,'Page d''acceuil'!$C$7))</f>
        <v/>
      </c>
      <c r="G307" s="45" t="str">
        <f t="shared" si="16"/>
        <v/>
      </c>
      <c r="H307" s="45" t="str">
        <f>IF(C307="","",E307*'Page d''acceuil'!$C$8/12)</f>
        <v/>
      </c>
      <c r="I307" s="45" t="str">
        <f t="shared" si="17"/>
        <v/>
      </c>
    </row>
    <row r="308" spans="3:9" x14ac:dyDescent="0.2">
      <c r="C308" s="43" t="str">
        <f>IF(C307="","",IF(AND(C307+1&lt;='Page d''acceuil'!$C$9,E307&gt;'Page d''acceuil'!$C$12),C307+1,""))</f>
        <v/>
      </c>
      <c r="D308" s="44" t="str">
        <f t="shared" si="19"/>
        <v/>
      </c>
      <c r="E308" s="45" t="str">
        <f t="shared" si="18"/>
        <v/>
      </c>
      <c r="F308" s="45" t="str">
        <f>IF(C308="","",-PMT('Page d''acceuil'!$C$8/12,'Page d''acceuil'!$C$9,'Page d''acceuil'!$C$7))</f>
        <v/>
      </c>
      <c r="G308" s="45" t="str">
        <f t="shared" si="16"/>
        <v/>
      </c>
      <c r="H308" s="45" t="str">
        <f>IF(C308="","",E308*'Page d''acceuil'!$C$8/12)</f>
        <v/>
      </c>
      <c r="I308" s="45" t="str">
        <f t="shared" si="17"/>
        <v/>
      </c>
    </row>
    <row r="309" spans="3:9" x14ac:dyDescent="0.2">
      <c r="C309" s="43" t="str">
        <f>IF(C308="","",IF(AND(C308+1&lt;='Page d''acceuil'!$C$9,E308&gt;'Page d''acceuil'!$C$12),C308+1,""))</f>
        <v/>
      </c>
      <c r="D309" s="44" t="str">
        <f t="shared" si="19"/>
        <v/>
      </c>
      <c r="E309" s="45" t="str">
        <f t="shared" si="18"/>
        <v/>
      </c>
      <c r="F309" s="45" t="str">
        <f>IF(C309="","",-PMT('Page d''acceuil'!$C$8/12,'Page d''acceuil'!$C$9,'Page d''acceuil'!$C$7))</f>
        <v/>
      </c>
      <c r="G309" s="45" t="str">
        <f t="shared" si="16"/>
        <v/>
      </c>
      <c r="H309" s="45" t="str">
        <f>IF(C309="","",E309*'Page d''acceuil'!$C$8/12)</f>
        <v/>
      </c>
      <c r="I309" s="45" t="str">
        <f t="shared" si="17"/>
        <v/>
      </c>
    </row>
    <row r="310" spans="3:9" x14ac:dyDescent="0.2">
      <c r="C310" s="43" t="str">
        <f>IF(C309="","",IF(AND(C309+1&lt;='Page d''acceuil'!$C$9,E309&gt;'Page d''acceuil'!$C$12),C309+1,""))</f>
        <v/>
      </c>
      <c r="D310" s="44" t="str">
        <f t="shared" si="19"/>
        <v/>
      </c>
      <c r="E310" s="45" t="str">
        <f t="shared" si="18"/>
        <v/>
      </c>
      <c r="F310" s="45" t="str">
        <f>IF(C310="","",-PMT('Page d''acceuil'!$C$8/12,'Page d''acceuil'!$C$9,'Page d''acceuil'!$C$7))</f>
        <v/>
      </c>
      <c r="G310" s="45" t="str">
        <f t="shared" si="16"/>
        <v/>
      </c>
      <c r="H310" s="45" t="str">
        <f>IF(C310="","",E310*'Page d''acceuil'!$C$8/12)</f>
        <v/>
      </c>
      <c r="I310" s="45" t="str">
        <f t="shared" si="17"/>
        <v/>
      </c>
    </row>
    <row r="311" spans="3:9" x14ac:dyDescent="0.2">
      <c r="C311" s="43" t="str">
        <f>IF(C310="","",IF(AND(C310+1&lt;='Page d''acceuil'!$C$9,E310&gt;'Page d''acceuil'!$C$12),C310+1,""))</f>
        <v/>
      </c>
      <c r="D311" s="44" t="str">
        <f t="shared" si="19"/>
        <v/>
      </c>
      <c r="E311" s="45" t="str">
        <f t="shared" si="18"/>
        <v/>
      </c>
      <c r="F311" s="45" t="str">
        <f>IF(C311="","",-PMT('Page d''acceuil'!$C$8/12,'Page d''acceuil'!$C$9,'Page d''acceuil'!$C$7))</f>
        <v/>
      </c>
      <c r="G311" s="45" t="str">
        <f t="shared" si="16"/>
        <v/>
      </c>
      <c r="H311" s="45" t="str">
        <f>IF(C311="","",E311*'Page d''acceuil'!$C$8/12)</f>
        <v/>
      </c>
      <c r="I311" s="45" t="str">
        <f t="shared" si="17"/>
        <v/>
      </c>
    </row>
    <row r="312" spans="3:9" x14ac:dyDescent="0.2">
      <c r="C312" s="43" t="str">
        <f>IF(C311="","",IF(AND(C311+1&lt;='Page d''acceuil'!$C$9,E311&gt;'Page d''acceuil'!$C$12),C311+1,""))</f>
        <v/>
      </c>
      <c r="D312" s="44" t="str">
        <f t="shared" si="19"/>
        <v/>
      </c>
      <c r="E312" s="45" t="str">
        <f t="shared" si="18"/>
        <v/>
      </c>
      <c r="F312" s="45" t="str">
        <f>IF(C312="","",-PMT('Page d''acceuil'!$C$8/12,'Page d''acceuil'!$C$9,'Page d''acceuil'!$C$7))</f>
        <v/>
      </c>
      <c r="G312" s="45" t="str">
        <f t="shared" si="16"/>
        <v/>
      </c>
      <c r="H312" s="45" t="str">
        <f>IF(C312="","",E312*'Page d''acceuil'!$C$8/12)</f>
        <v/>
      </c>
      <c r="I312" s="45" t="str">
        <f t="shared" si="17"/>
        <v/>
      </c>
    </row>
    <row r="313" spans="3:9" x14ac:dyDescent="0.2">
      <c r="C313" s="43" t="str">
        <f>IF(C312="","",IF(AND(C312+1&lt;='Page d''acceuil'!$C$9,E312&gt;'Page d''acceuil'!$C$12),C312+1,""))</f>
        <v/>
      </c>
      <c r="D313" s="44" t="str">
        <f t="shared" si="19"/>
        <v/>
      </c>
      <c r="E313" s="45" t="str">
        <f t="shared" si="18"/>
        <v/>
      </c>
      <c r="F313" s="45" t="str">
        <f>IF(C313="","",-PMT('Page d''acceuil'!$C$8/12,'Page d''acceuil'!$C$9,'Page d''acceuil'!$C$7))</f>
        <v/>
      </c>
      <c r="G313" s="45" t="str">
        <f t="shared" si="16"/>
        <v/>
      </c>
      <c r="H313" s="45" t="str">
        <f>IF(C313="","",E313*'Page d''acceuil'!$C$8/12)</f>
        <v/>
      </c>
      <c r="I313" s="45" t="str">
        <f t="shared" si="17"/>
        <v/>
      </c>
    </row>
    <row r="314" spans="3:9" x14ac:dyDescent="0.2">
      <c r="C314" s="43" t="str">
        <f>IF(C313="","",IF(AND(C313+1&lt;='Page d''acceuil'!$C$9,E313&gt;'Page d''acceuil'!$C$12),C313+1,""))</f>
        <v/>
      </c>
      <c r="D314" s="44" t="str">
        <f t="shared" si="19"/>
        <v/>
      </c>
      <c r="E314" s="45" t="str">
        <f t="shared" si="18"/>
        <v/>
      </c>
      <c r="F314" s="45" t="str">
        <f>IF(C314="","",-PMT('Page d''acceuil'!$C$8/12,'Page d''acceuil'!$C$9,'Page d''acceuil'!$C$7))</f>
        <v/>
      </c>
      <c r="G314" s="45" t="str">
        <f t="shared" si="16"/>
        <v/>
      </c>
      <c r="H314" s="45" t="str">
        <f>IF(C314="","",E314*'Page d''acceuil'!$C$8/12)</f>
        <v/>
      </c>
      <c r="I314" s="45" t="str">
        <f t="shared" si="17"/>
        <v/>
      </c>
    </row>
    <row r="315" spans="3:9" x14ac:dyDescent="0.2">
      <c r="C315" s="43" t="str">
        <f>IF(C314="","",IF(AND(C314+1&lt;='Page d''acceuil'!$C$9,E314&gt;'Page d''acceuil'!$C$12),C314+1,""))</f>
        <v/>
      </c>
      <c r="D315" s="44" t="str">
        <f t="shared" si="19"/>
        <v/>
      </c>
      <c r="E315" s="45" t="str">
        <f t="shared" si="18"/>
        <v/>
      </c>
      <c r="F315" s="45" t="str">
        <f>IF(C315="","",-PMT('Page d''acceuil'!$C$8/12,'Page d''acceuil'!$C$9,'Page d''acceuil'!$C$7))</f>
        <v/>
      </c>
      <c r="G315" s="45" t="str">
        <f t="shared" si="16"/>
        <v/>
      </c>
      <c r="H315" s="45" t="str">
        <f>IF(C315="","",E315*'Page d''acceuil'!$C$8/12)</f>
        <v/>
      </c>
      <c r="I315" s="45" t="str">
        <f t="shared" si="17"/>
        <v/>
      </c>
    </row>
    <row r="316" spans="3:9" x14ac:dyDescent="0.2">
      <c r="C316" s="43" t="str">
        <f>IF(C315="","",IF(AND(C315+1&lt;='Page d''acceuil'!$C$9,E315&gt;'Page d''acceuil'!$C$12),C315+1,""))</f>
        <v/>
      </c>
      <c r="D316" s="44" t="str">
        <f t="shared" si="19"/>
        <v/>
      </c>
      <c r="E316" s="45" t="str">
        <f t="shared" si="18"/>
        <v/>
      </c>
      <c r="F316" s="45" t="str">
        <f>IF(C316="","",-PMT('Page d''acceuil'!$C$8/12,'Page d''acceuil'!$C$9,'Page d''acceuil'!$C$7))</f>
        <v/>
      </c>
      <c r="G316" s="45" t="str">
        <f t="shared" si="16"/>
        <v/>
      </c>
      <c r="H316" s="45" t="str">
        <f>IF(C316="","",E316*'Page d''acceuil'!$C$8/12)</f>
        <v/>
      </c>
      <c r="I316" s="45" t="str">
        <f t="shared" si="17"/>
        <v/>
      </c>
    </row>
    <row r="317" spans="3:9" x14ac:dyDescent="0.2">
      <c r="C317" s="43" t="str">
        <f>IF(C316="","",IF(AND(C316+1&lt;='Page d''acceuil'!$C$9,E316&gt;'Page d''acceuil'!$C$12),C316+1,""))</f>
        <v/>
      </c>
      <c r="D317" s="44" t="str">
        <f t="shared" si="19"/>
        <v/>
      </c>
      <c r="E317" s="45" t="str">
        <f t="shared" si="18"/>
        <v/>
      </c>
      <c r="F317" s="45" t="str">
        <f>IF(C317="","",-PMT('Page d''acceuil'!$C$8/12,'Page d''acceuil'!$C$9,'Page d''acceuil'!$C$7))</f>
        <v/>
      </c>
      <c r="G317" s="45" t="str">
        <f t="shared" si="16"/>
        <v/>
      </c>
      <c r="H317" s="45" t="str">
        <f>IF(C317="","",E317*'Page d''acceuil'!$C$8/12)</f>
        <v/>
      </c>
      <c r="I317" s="45" t="str">
        <f t="shared" si="17"/>
        <v/>
      </c>
    </row>
    <row r="318" spans="3:9" x14ac:dyDescent="0.2">
      <c r="C318" s="43" t="str">
        <f>IF(C317="","",IF(AND(C317+1&lt;='Page d''acceuil'!$C$9,E317&gt;'Page d''acceuil'!$C$12),C317+1,""))</f>
        <v/>
      </c>
      <c r="D318" s="44" t="str">
        <f t="shared" si="19"/>
        <v/>
      </c>
      <c r="E318" s="45" t="str">
        <f t="shared" si="18"/>
        <v/>
      </c>
      <c r="F318" s="45" t="str">
        <f>IF(C318="","",-PMT('Page d''acceuil'!$C$8/12,'Page d''acceuil'!$C$9,'Page d''acceuil'!$C$7))</f>
        <v/>
      </c>
      <c r="G318" s="45" t="str">
        <f t="shared" si="16"/>
        <v/>
      </c>
      <c r="H318" s="45" t="str">
        <f>IF(C318="","",E318*'Page d''acceuil'!$C$8/12)</f>
        <v/>
      </c>
      <c r="I318" s="45" t="str">
        <f t="shared" si="17"/>
        <v/>
      </c>
    </row>
    <row r="319" spans="3:9" x14ac:dyDescent="0.2">
      <c r="C319" s="43" t="str">
        <f>IF(C318="","",IF(AND(C318+1&lt;='Page d''acceuil'!$C$9,E318&gt;'Page d''acceuil'!$C$12),C318+1,""))</f>
        <v/>
      </c>
      <c r="D319" s="44" t="str">
        <f t="shared" si="19"/>
        <v/>
      </c>
      <c r="E319" s="45" t="str">
        <f t="shared" si="18"/>
        <v/>
      </c>
      <c r="F319" s="45" t="str">
        <f>IF(C319="","",-PMT('Page d''acceuil'!$C$8/12,'Page d''acceuil'!$C$9,'Page d''acceuil'!$C$7))</f>
        <v/>
      </c>
      <c r="G319" s="45" t="str">
        <f t="shared" si="16"/>
        <v/>
      </c>
      <c r="H319" s="45" t="str">
        <f>IF(C319="","",E319*'Page d''acceuil'!$C$8/12)</f>
        <v/>
      </c>
      <c r="I319" s="45" t="str">
        <f t="shared" si="17"/>
        <v/>
      </c>
    </row>
    <row r="320" spans="3:9" x14ac:dyDescent="0.2">
      <c r="C320" s="43" t="str">
        <f>IF(C319="","",IF(AND(C319+1&lt;='Page d''acceuil'!$C$9,E319&gt;'Page d''acceuil'!$C$12),C319+1,""))</f>
        <v/>
      </c>
      <c r="D320" s="44" t="str">
        <f t="shared" si="19"/>
        <v/>
      </c>
      <c r="E320" s="45" t="str">
        <f t="shared" si="18"/>
        <v/>
      </c>
      <c r="F320" s="45" t="str">
        <f>IF(C320="","",-PMT('Page d''acceuil'!$C$8/12,'Page d''acceuil'!$C$9,'Page d''acceuil'!$C$7))</f>
        <v/>
      </c>
      <c r="G320" s="45" t="str">
        <f t="shared" si="16"/>
        <v/>
      </c>
      <c r="H320" s="45" t="str">
        <f>IF(C320="","",E320*'Page d''acceuil'!$C$8/12)</f>
        <v/>
      </c>
      <c r="I320" s="45" t="str">
        <f t="shared" si="17"/>
        <v/>
      </c>
    </row>
    <row r="321" spans="3:9" x14ac:dyDescent="0.2">
      <c r="C321" s="43" t="str">
        <f>IF(C320="","",IF(AND(C320+1&lt;='Page d''acceuil'!$C$9,E320&gt;'Page d''acceuil'!$C$12),C320+1,""))</f>
        <v/>
      </c>
      <c r="D321" s="44" t="str">
        <f t="shared" si="19"/>
        <v/>
      </c>
      <c r="E321" s="45" t="str">
        <f t="shared" si="18"/>
        <v/>
      </c>
      <c r="F321" s="45" t="str">
        <f>IF(C321="","",-PMT('Page d''acceuil'!$C$8/12,'Page d''acceuil'!$C$9,'Page d''acceuil'!$C$7))</f>
        <v/>
      </c>
      <c r="G321" s="45" t="str">
        <f t="shared" si="16"/>
        <v/>
      </c>
      <c r="H321" s="45" t="str">
        <f>IF(C321="","",E321*'Page d''acceuil'!$C$8/12)</f>
        <v/>
      </c>
      <c r="I321" s="45" t="str">
        <f t="shared" si="17"/>
        <v/>
      </c>
    </row>
    <row r="322" spans="3:9" x14ac:dyDescent="0.2">
      <c r="C322" s="43" t="str">
        <f>IF(C321="","",IF(AND(C321+1&lt;='Page d''acceuil'!$C$9,E321&gt;'Page d''acceuil'!$C$12),C321+1,""))</f>
        <v/>
      </c>
      <c r="D322" s="44" t="str">
        <f t="shared" si="19"/>
        <v/>
      </c>
      <c r="E322" s="45" t="str">
        <f t="shared" si="18"/>
        <v/>
      </c>
      <c r="F322" s="45" t="str">
        <f>IF(C322="","",-PMT('Page d''acceuil'!$C$8/12,'Page d''acceuil'!$C$9,'Page d''acceuil'!$C$7))</f>
        <v/>
      </c>
      <c r="G322" s="45" t="str">
        <f t="shared" si="16"/>
        <v/>
      </c>
      <c r="H322" s="45" t="str">
        <f>IF(C322="","",E322*'Page d''acceuil'!$C$8/12)</f>
        <v/>
      </c>
      <c r="I322" s="45" t="str">
        <f t="shared" si="17"/>
        <v/>
      </c>
    </row>
    <row r="323" spans="3:9" x14ac:dyDescent="0.2">
      <c r="C323" s="43" t="str">
        <f>IF(C322="","",IF(AND(C322+1&lt;='Page d''acceuil'!$C$9,E322&gt;'Page d''acceuil'!$C$12),C322+1,""))</f>
        <v/>
      </c>
      <c r="D323" s="44" t="str">
        <f t="shared" si="19"/>
        <v/>
      </c>
      <c r="E323" s="45" t="str">
        <f t="shared" si="18"/>
        <v/>
      </c>
      <c r="F323" s="45" t="str">
        <f>IF(C323="","",-PMT('Page d''acceuil'!$C$8/12,'Page d''acceuil'!$C$9,'Page d''acceuil'!$C$7))</f>
        <v/>
      </c>
      <c r="G323" s="45" t="str">
        <f t="shared" si="16"/>
        <v/>
      </c>
      <c r="H323" s="45" t="str">
        <f>IF(C323="","",E323*'Page d''acceuil'!$C$8/12)</f>
        <v/>
      </c>
      <c r="I323" s="45" t="str">
        <f t="shared" si="17"/>
        <v/>
      </c>
    </row>
    <row r="324" spans="3:9" x14ac:dyDescent="0.2">
      <c r="C324" s="43" t="str">
        <f>IF(C323="","",IF(AND(C323+1&lt;='Page d''acceuil'!$C$9,E323&gt;'Page d''acceuil'!$C$12),C323+1,""))</f>
        <v/>
      </c>
      <c r="D324" s="44" t="str">
        <f t="shared" si="19"/>
        <v/>
      </c>
      <c r="E324" s="45" t="str">
        <f t="shared" si="18"/>
        <v/>
      </c>
      <c r="F324" s="45" t="str">
        <f>IF(C324="","",-PMT('Page d''acceuil'!$C$8/12,'Page d''acceuil'!$C$9,'Page d''acceuil'!$C$7))</f>
        <v/>
      </c>
      <c r="G324" s="45" t="str">
        <f t="shared" si="16"/>
        <v/>
      </c>
      <c r="H324" s="45" t="str">
        <f>IF(C324="","",E324*'Page d''acceuil'!$C$8/12)</f>
        <v/>
      </c>
      <c r="I324" s="45" t="str">
        <f t="shared" si="17"/>
        <v/>
      </c>
    </row>
    <row r="325" spans="3:9" x14ac:dyDescent="0.2">
      <c r="C325" s="43" t="str">
        <f>IF(C324="","",IF(AND(C324+1&lt;='Page d''acceuil'!$C$9,E324&gt;'Page d''acceuil'!$C$12),C324+1,""))</f>
        <v/>
      </c>
      <c r="D325" s="44" t="str">
        <f t="shared" si="19"/>
        <v/>
      </c>
      <c r="E325" s="45" t="str">
        <f t="shared" si="18"/>
        <v/>
      </c>
      <c r="F325" s="45" t="str">
        <f>IF(C325="","",-PMT('Page d''acceuil'!$C$8/12,'Page d''acceuil'!$C$9,'Page d''acceuil'!$C$7))</f>
        <v/>
      </c>
      <c r="G325" s="45" t="str">
        <f t="shared" ref="G325:G388" si="20">IF(C325="","",F325-H325)</f>
        <v/>
      </c>
      <c r="H325" s="45" t="str">
        <f>IF(C325="","",E325*'Page d''acceuil'!$C$8/12)</f>
        <v/>
      </c>
      <c r="I325" s="45" t="str">
        <f t="shared" ref="I325:I391" si="21">IF(C325="","",E325-G325)</f>
        <v/>
      </c>
    </row>
    <row r="326" spans="3:9" x14ac:dyDescent="0.2">
      <c r="C326" s="43" t="str">
        <f>IF(C325="","",IF(AND(C325+1&lt;='Page d''acceuil'!$C$9,E325&gt;'Page d''acceuil'!$C$12),C325+1,""))</f>
        <v/>
      </c>
      <c r="D326" s="44" t="str">
        <f t="shared" si="19"/>
        <v/>
      </c>
      <c r="E326" s="45" t="str">
        <f t="shared" ref="E326:E391" si="22">IF(C326="","",I325-J325)</f>
        <v/>
      </c>
      <c r="F326" s="45" t="str">
        <f>IF(C326="","",-PMT('Page d''acceuil'!$C$8/12,'Page d''acceuil'!$C$9,'Page d''acceuil'!$C$7))</f>
        <v/>
      </c>
      <c r="G326" s="45" t="str">
        <f t="shared" si="20"/>
        <v/>
      </c>
      <c r="H326" s="45" t="str">
        <f>IF(C326="","",E326*'Page d''acceuil'!$C$8/12)</f>
        <v/>
      </c>
      <c r="I326" s="45" t="str">
        <f t="shared" si="21"/>
        <v/>
      </c>
    </row>
    <row r="327" spans="3:9" x14ac:dyDescent="0.2">
      <c r="C327" s="43" t="str">
        <f>IF(C326="","",IF(AND(C326+1&lt;='Page d''acceuil'!$C$9,E326&gt;'Page d''acceuil'!$C$12),C326+1,""))</f>
        <v/>
      </c>
      <c r="D327" s="44" t="str">
        <f t="shared" ref="D327:D390" si="23">IF(C327="","",IF(MONTH(D326)=12,DATE(YEAR(D326)+1,1,1),DATE(YEAR(D326),MONTH(D326)+1,1)))</f>
        <v/>
      </c>
      <c r="E327" s="45" t="str">
        <f t="shared" si="22"/>
        <v/>
      </c>
      <c r="F327" s="45" t="str">
        <f>IF(C327="","",-PMT('Page d''acceuil'!$C$8/12,'Page d''acceuil'!$C$9,'Page d''acceuil'!$C$7))</f>
        <v/>
      </c>
      <c r="G327" s="45" t="str">
        <f t="shared" si="20"/>
        <v/>
      </c>
      <c r="H327" s="45" t="str">
        <f>IF(C327="","",E327*'Page d''acceuil'!$C$8/12)</f>
        <v/>
      </c>
      <c r="I327" s="45" t="str">
        <f t="shared" si="21"/>
        <v/>
      </c>
    </row>
    <row r="328" spans="3:9" x14ac:dyDescent="0.2">
      <c r="C328" s="43" t="str">
        <f>IF(C327="","",IF(AND(C327+1&lt;='Page d''acceuil'!$C$9,E327&gt;'Page d''acceuil'!$C$12),C327+1,""))</f>
        <v/>
      </c>
      <c r="D328" s="44" t="str">
        <f t="shared" si="23"/>
        <v/>
      </c>
      <c r="E328" s="45" t="str">
        <f t="shared" si="22"/>
        <v/>
      </c>
      <c r="F328" s="45" t="str">
        <f>IF(C328="","",-PMT('Page d''acceuil'!$C$8/12,'Page d''acceuil'!$C$9,'Page d''acceuil'!$C$7))</f>
        <v/>
      </c>
      <c r="G328" s="45" t="str">
        <f t="shared" si="20"/>
        <v/>
      </c>
      <c r="H328" s="45" t="str">
        <f>IF(C328="","",E328*'Page d''acceuil'!$C$8/12)</f>
        <v/>
      </c>
      <c r="I328" s="45" t="str">
        <f t="shared" si="21"/>
        <v/>
      </c>
    </row>
    <row r="329" spans="3:9" x14ac:dyDescent="0.2">
      <c r="C329" s="43" t="str">
        <f>IF(C328="","",IF(AND(C328+1&lt;='Page d''acceuil'!$C$9,E328&gt;'Page d''acceuil'!$C$12),C328+1,""))</f>
        <v/>
      </c>
      <c r="D329" s="44" t="str">
        <f t="shared" si="23"/>
        <v/>
      </c>
      <c r="E329" s="45" t="str">
        <f t="shared" si="22"/>
        <v/>
      </c>
      <c r="F329" s="45" t="str">
        <f>IF(C329="","",-PMT('Page d''acceuil'!$C$8/12,'Page d''acceuil'!$C$9,'Page d''acceuil'!$C$7))</f>
        <v/>
      </c>
      <c r="G329" s="45" t="str">
        <f t="shared" si="20"/>
        <v/>
      </c>
      <c r="H329" s="45" t="str">
        <f>IF(C329="","",E329*'Page d''acceuil'!$C$8/12)</f>
        <v/>
      </c>
      <c r="I329" s="45" t="str">
        <f t="shared" si="21"/>
        <v/>
      </c>
    </row>
    <row r="330" spans="3:9" x14ac:dyDescent="0.2">
      <c r="C330" s="43" t="str">
        <f>IF(C329="","",IF(AND(C329+1&lt;='Page d''acceuil'!$C$9,E329&gt;'Page d''acceuil'!$C$12),C329+1,""))</f>
        <v/>
      </c>
      <c r="D330" s="44" t="str">
        <f t="shared" si="23"/>
        <v/>
      </c>
      <c r="E330" s="45" t="str">
        <f t="shared" si="22"/>
        <v/>
      </c>
      <c r="F330" s="45" t="str">
        <f>IF(C330="","",-PMT('Page d''acceuil'!$C$8/12,'Page d''acceuil'!$C$9,'Page d''acceuil'!$C$7))</f>
        <v/>
      </c>
      <c r="G330" s="45" t="str">
        <f t="shared" si="20"/>
        <v/>
      </c>
      <c r="H330" s="45" t="str">
        <f>IF(C330="","",E330*'Page d''acceuil'!$C$8/12)</f>
        <v/>
      </c>
      <c r="I330" s="45" t="str">
        <f t="shared" si="21"/>
        <v/>
      </c>
    </row>
    <row r="331" spans="3:9" x14ac:dyDescent="0.2">
      <c r="C331" s="43" t="str">
        <f>IF(C330="","",IF(AND(C330+1&lt;='Page d''acceuil'!$C$9,E330&gt;'Page d''acceuil'!$C$12),C330+1,""))</f>
        <v/>
      </c>
      <c r="D331" s="44" t="str">
        <f t="shared" si="23"/>
        <v/>
      </c>
      <c r="E331" s="45" t="str">
        <f t="shared" si="22"/>
        <v/>
      </c>
      <c r="F331" s="45" t="str">
        <f>IF(C331="","",-PMT('Page d''acceuil'!$C$8/12,'Page d''acceuil'!$C$9,'Page d''acceuil'!$C$7))</f>
        <v/>
      </c>
      <c r="G331" s="45" t="str">
        <f t="shared" si="20"/>
        <v/>
      </c>
      <c r="H331" s="45" t="str">
        <f>IF(C331="","",E331*'Page d''acceuil'!$C$8/12)</f>
        <v/>
      </c>
      <c r="I331" s="45" t="str">
        <f t="shared" si="21"/>
        <v/>
      </c>
    </row>
    <row r="332" spans="3:9" x14ac:dyDescent="0.2">
      <c r="C332" s="43" t="str">
        <f>IF(C331="","",IF(AND(C331+1&lt;='Page d''acceuil'!$C$9,E331&gt;'Page d''acceuil'!$C$12),C331+1,""))</f>
        <v/>
      </c>
      <c r="D332" s="44" t="str">
        <f t="shared" si="23"/>
        <v/>
      </c>
      <c r="E332" s="45" t="str">
        <f t="shared" si="22"/>
        <v/>
      </c>
      <c r="F332" s="45" t="str">
        <f>IF(C332="","",-PMT('Page d''acceuil'!$C$8/12,'Page d''acceuil'!$C$9,'Page d''acceuil'!$C$7))</f>
        <v/>
      </c>
      <c r="G332" s="45" t="str">
        <f t="shared" si="20"/>
        <v/>
      </c>
      <c r="H332" s="45" t="str">
        <f>IF(C332="","",E332*'Page d''acceuil'!$C$8/12)</f>
        <v/>
      </c>
      <c r="I332" s="45" t="str">
        <f t="shared" si="21"/>
        <v/>
      </c>
    </row>
    <row r="333" spans="3:9" x14ac:dyDescent="0.2">
      <c r="C333" s="43" t="str">
        <f>IF(C332="","",IF(AND(C332+1&lt;='Page d''acceuil'!$C$9,E332&gt;'Page d''acceuil'!$C$12),C332+1,""))</f>
        <v/>
      </c>
      <c r="D333" s="44" t="str">
        <f t="shared" si="23"/>
        <v/>
      </c>
      <c r="E333" s="45" t="str">
        <f t="shared" si="22"/>
        <v/>
      </c>
      <c r="F333" s="45" t="str">
        <f>IF(C333="","",-PMT('Page d''acceuil'!$C$8/12,'Page d''acceuil'!$C$9,'Page d''acceuil'!$C$7))</f>
        <v/>
      </c>
      <c r="G333" s="45" t="str">
        <f t="shared" si="20"/>
        <v/>
      </c>
      <c r="H333" s="45" t="str">
        <f>IF(C333="","",E333*'Page d''acceuil'!$C$8/12)</f>
        <v/>
      </c>
      <c r="I333" s="45" t="str">
        <f t="shared" si="21"/>
        <v/>
      </c>
    </row>
    <row r="334" spans="3:9" x14ac:dyDescent="0.2">
      <c r="C334" s="43" t="str">
        <f>IF(C333="","",IF(AND(C333+1&lt;='Page d''acceuil'!$C$9,E333&gt;'Page d''acceuil'!$C$12),C333+1,""))</f>
        <v/>
      </c>
      <c r="D334" s="44" t="str">
        <f t="shared" si="23"/>
        <v/>
      </c>
      <c r="E334" s="45" t="str">
        <f t="shared" si="22"/>
        <v/>
      </c>
      <c r="F334" s="45" t="str">
        <f>IF(C334="","",-PMT('Page d''acceuil'!$C$8/12,'Page d''acceuil'!$C$9,'Page d''acceuil'!$C$7))</f>
        <v/>
      </c>
      <c r="G334" s="45" t="str">
        <f t="shared" si="20"/>
        <v/>
      </c>
      <c r="H334" s="45" t="str">
        <f>IF(C334="","",E334*'Page d''acceuil'!$C$8/12)</f>
        <v/>
      </c>
      <c r="I334" s="45" t="str">
        <f t="shared" si="21"/>
        <v/>
      </c>
    </row>
    <row r="335" spans="3:9" x14ac:dyDescent="0.2">
      <c r="C335" s="43" t="str">
        <f>IF(C334="","",IF(AND(C334+1&lt;='Page d''acceuil'!$C$9,E334&gt;'Page d''acceuil'!$C$12),C334+1,""))</f>
        <v/>
      </c>
      <c r="D335" s="44" t="str">
        <f t="shared" si="23"/>
        <v/>
      </c>
      <c r="E335" s="45" t="str">
        <f t="shared" si="22"/>
        <v/>
      </c>
      <c r="F335" s="45" t="str">
        <f>IF(C335="","",-PMT('Page d''acceuil'!$C$8/12,'Page d''acceuil'!$C$9,'Page d''acceuil'!$C$7))</f>
        <v/>
      </c>
      <c r="G335" s="45" t="str">
        <f t="shared" si="20"/>
        <v/>
      </c>
      <c r="H335" s="45" t="str">
        <f>IF(C335="","",E335*'Page d''acceuil'!$C$8/12)</f>
        <v/>
      </c>
      <c r="I335" s="45" t="str">
        <f t="shared" si="21"/>
        <v/>
      </c>
    </row>
    <row r="336" spans="3:9" x14ac:dyDescent="0.2">
      <c r="C336" s="43" t="str">
        <f>IF(C335="","",IF(AND(C335+1&lt;='Page d''acceuil'!$C$9,E335&gt;'Page d''acceuil'!$C$12),C335+1,""))</f>
        <v/>
      </c>
      <c r="D336" s="44" t="str">
        <f t="shared" si="23"/>
        <v/>
      </c>
      <c r="E336" s="45" t="str">
        <f t="shared" si="22"/>
        <v/>
      </c>
      <c r="F336" s="45" t="str">
        <f>IF(C336="","",-PMT('Page d''acceuil'!$C$8/12,'Page d''acceuil'!$C$9,'Page d''acceuil'!$C$7))</f>
        <v/>
      </c>
      <c r="G336" s="45" t="str">
        <f t="shared" si="20"/>
        <v/>
      </c>
      <c r="H336" s="45" t="str">
        <f>IF(C336="","",E336*'Page d''acceuil'!$C$8/12)</f>
        <v/>
      </c>
      <c r="I336" s="45" t="str">
        <f t="shared" si="21"/>
        <v/>
      </c>
    </row>
    <row r="337" spans="3:9" x14ac:dyDescent="0.2">
      <c r="C337" s="43" t="str">
        <f>IF(C336="","",IF(AND(C336+1&lt;='Page d''acceuil'!$C$9,E336&gt;'Page d''acceuil'!$C$12),C336+1,""))</f>
        <v/>
      </c>
      <c r="D337" s="44" t="str">
        <f t="shared" si="23"/>
        <v/>
      </c>
      <c r="E337" s="45" t="str">
        <f t="shared" si="22"/>
        <v/>
      </c>
      <c r="F337" s="45" t="str">
        <f>IF(C337="","",-PMT('Page d''acceuil'!$C$8/12,'Page d''acceuil'!$C$9,'Page d''acceuil'!$C$7))</f>
        <v/>
      </c>
      <c r="G337" s="45" t="str">
        <f t="shared" si="20"/>
        <v/>
      </c>
      <c r="H337" s="45" t="str">
        <f>IF(C337="","",E337*'Page d''acceuil'!$C$8/12)</f>
        <v/>
      </c>
      <c r="I337" s="45" t="str">
        <f t="shared" si="21"/>
        <v/>
      </c>
    </row>
    <row r="338" spans="3:9" x14ac:dyDescent="0.2">
      <c r="C338" s="43" t="str">
        <f>IF(C337="","",IF(AND(C337+1&lt;='Page d''acceuil'!$C$9,E337&gt;'Page d''acceuil'!$C$12),C337+1,""))</f>
        <v/>
      </c>
      <c r="D338" s="44" t="str">
        <f t="shared" si="23"/>
        <v/>
      </c>
      <c r="E338" s="45" t="str">
        <f t="shared" si="22"/>
        <v/>
      </c>
      <c r="F338" s="45" t="str">
        <f>IF(C338="","",-PMT('Page d''acceuil'!$C$8/12,'Page d''acceuil'!$C$9,'Page d''acceuil'!$C$7))</f>
        <v/>
      </c>
      <c r="G338" s="45" t="str">
        <f t="shared" si="20"/>
        <v/>
      </c>
      <c r="H338" s="45" t="str">
        <f>IF(C338="","",E338*'Page d''acceuil'!$C$8/12)</f>
        <v/>
      </c>
      <c r="I338" s="45" t="str">
        <f t="shared" si="21"/>
        <v/>
      </c>
    </row>
    <row r="339" spans="3:9" x14ac:dyDescent="0.2">
      <c r="C339" s="43" t="str">
        <f>IF(C338="","",IF(AND(C338+1&lt;='Page d''acceuil'!$C$9,E338&gt;'Page d''acceuil'!$C$12),C338+1,""))</f>
        <v/>
      </c>
      <c r="D339" s="44" t="str">
        <f t="shared" si="23"/>
        <v/>
      </c>
      <c r="E339" s="45" t="str">
        <f t="shared" si="22"/>
        <v/>
      </c>
      <c r="F339" s="45" t="str">
        <f>IF(C339="","",-PMT('Page d''acceuil'!$C$8/12,'Page d''acceuil'!$C$9,'Page d''acceuil'!$C$7))</f>
        <v/>
      </c>
      <c r="G339" s="45" t="str">
        <f t="shared" si="20"/>
        <v/>
      </c>
      <c r="H339" s="45" t="str">
        <f>IF(C339="","",E339*'Page d''acceuil'!$C$8/12)</f>
        <v/>
      </c>
      <c r="I339" s="45" t="str">
        <f t="shared" si="21"/>
        <v/>
      </c>
    </row>
    <row r="340" spans="3:9" x14ac:dyDescent="0.2">
      <c r="C340" s="43" t="str">
        <f>IF(C339="","",IF(AND(C339+1&lt;='Page d''acceuil'!$C$9,E339&gt;'Page d''acceuil'!$C$12),C339+1,""))</f>
        <v/>
      </c>
      <c r="D340" s="44" t="str">
        <f t="shared" si="23"/>
        <v/>
      </c>
      <c r="E340" s="45" t="str">
        <f t="shared" si="22"/>
        <v/>
      </c>
      <c r="F340" s="45" t="str">
        <f>IF(C340="","",-PMT('Page d''acceuil'!$C$8/12,'Page d''acceuil'!$C$9,'Page d''acceuil'!$C$7))</f>
        <v/>
      </c>
      <c r="G340" s="45" t="str">
        <f t="shared" si="20"/>
        <v/>
      </c>
      <c r="H340" s="45" t="str">
        <f>IF(C340="","",E340*'Page d''acceuil'!$C$8/12)</f>
        <v/>
      </c>
      <c r="I340" s="45" t="str">
        <f t="shared" si="21"/>
        <v/>
      </c>
    </row>
    <row r="341" spans="3:9" x14ac:dyDescent="0.2">
      <c r="C341" s="43" t="str">
        <f>IF(C340="","",IF(AND(C340+1&lt;='Page d''acceuil'!$C$9,E340&gt;'Page d''acceuil'!$C$12),C340+1,""))</f>
        <v/>
      </c>
      <c r="D341" s="44" t="str">
        <f t="shared" si="23"/>
        <v/>
      </c>
      <c r="E341" s="45" t="str">
        <f t="shared" si="22"/>
        <v/>
      </c>
      <c r="F341" s="45" t="str">
        <f>IF(C341="","",-PMT('Page d''acceuil'!$C$8/12,'Page d''acceuil'!$C$9,'Page d''acceuil'!$C$7))</f>
        <v/>
      </c>
      <c r="G341" s="45" t="str">
        <f t="shared" si="20"/>
        <v/>
      </c>
      <c r="H341" s="45" t="str">
        <f>IF(C341="","",E341*'Page d''acceuil'!$C$8/12)</f>
        <v/>
      </c>
      <c r="I341" s="45" t="str">
        <f t="shared" si="21"/>
        <v/>
      </c>
    </row>
    <row r="342" spans="3:9" x14ac:dyDescent="0.2">
      <c r="C342" s="43" t="str">
        <f>IF(C341="","",IF(AND(C341+1&lt;='Page d''acceuil'!$C$9,E341&gt;'Page d''acceuil'!$C$12),C341+1,""))</f>
        <v/>
      </c>
      <c r="D342" s="44" t="str">
        <f t="shared" si="23"/>
        <v/>
      </c>
      <c r="E342" s="45" t="str">
        <f t="shared" si="22"/>
        <v/>
      </c>
      <c r="F342" s="45" t="str">
        <f>IF(C342="","",-PMT('Page d''acceuil'!$C$8/12,'Page d''acceuil'!$C$9,'Page d''acceuil'!$C$7))</f>
        <v/>
      </c>
      <c r="G342" s="45" t="str">
        <f t="shared" si="20"/>
        <v/>
      </c>
      <c r="H342" s="45" t="str">
        <f>IF(C342="","",E342*'Page d''acceuil'!$C$8/12)</f>
        <v/>
      </c>
      <c r="I342" s="45" t="str">
        <f t="shared" si="21"/>
        <v/>
      </c>
    </row>
    <row r="343" spans="3:9" x14ac:dyDescent="0.2">
      <c r="C343" s="43" t="str">
        <f>IF(C342="","",IF(AND(C342+1&lt;='Page d''acceuil'!$C$9,E342&gt;'Page d''acceuil'!$C$12),C342+1,""))</f>
        <v/>
      </c>
      <c r="D343" s="44" t="str">
        <f t="shared" si="23"/>
        <v/>
      </c>
      <c r="E343" s="45" t="str">
        <f t="shared" si="22"/>
        <v/>
      </c>
      <c r="F343" s="45" t="str">
        <f>IF(C343="","",-PMT('Page d''acceuil'!$C$8/12,'Page d''acceuil'!$C$9,'Page d''acceuil'!$C$7))</f>
        <v/>
      </c>
      <c r="G343" s="45" t="str">
        <f t="shared" si="20"/>
        <v/>
      </c>
      <c r="H343" s="45" t="str">
        <f>IF(C343="","",E343*'Page d''acceuil'!$C$8/12)</f>
        <v/>
      </c>
      <c r="I343" s="45" t="str">
        <f t="shared" si="21"/>
        <v/>
      </c>
    </row>
    <row r="344" spans="3:9" x14ac:dyDescent="0.2">
      <c r="C344" s="43" t="str">
        <f>IF(C343="","",IF(AND(C343+1&lt;='Page d''acceuil'!$C$9,E343&gt;'Page d''acceuil'!$C$12),C343+1,""))</f>
        <v/>
      </c>
      <c r="D344" s="44" t="str">
        <f t="shared" si="23"/>
        <v/>
      </c>
      <c r="E344" s="45" t="str">
        <f t="shared" si="22"/>
        <v/>
      </c>
      <c r="F344" s="45" t="str">
        <f>IF(C344="","",-PMT('Page d''acceuil'!$C$8/12,'Page d''acceuil'!$C$9,'Page d''acceuil'!$C$7))</f>
        <v/>
      </c>
      <c r="G344" s="45" t="str">
        <f t="shared" si="20"/>
        <v/>
      </c>
      <c r="H344" s="45" t="str">
        <f>IF(C344="","",E344*'Page d''acceuil'!$C$8/12)</f>
        <v/>
      </c>
      <c r="I344" s="45" t="str">
        <f t="shared" si="21"/>
        <v/>
      </c>
    </row>
    <row r="345" spans="3:9" x14ac:dyDescent="0.2">
      <c r="C345" s="43" t="str">
        <f>IF(C344="","",IF(AND(C344+1&lt;='Page d''acceuil'!$C$9,E344&gt;'Page d''acceuil'!$C$12),C344+1,""))</f>
        <v/>
      </c>
      <c r="D345" s="44" t="str">
        <f t="shared" si="23"/>
        <v/>
      </c>
      <c r="E345" s="45" t="str">
        <f t="shared" si="22"/>
        <v/>
      </c>
      <c r="F345" s="45" t="str">
        <f>IF(C345="","",-PMT('Page d''acceuil'!$C$8/12,'Page d''acceuil'!$C$9,'Page d''acceuil'!$C$7))</f>
        <v/>
      </c>
      <c r="G345" s="45" t="str">
        <f t="shared" si="20"/>
        <v/>
      </c>
      <c r="H345" s="45" t="str">
        <f>IF(C345="","",E345*'Page d''acceuil'!$C$8/12)</f>
        <v/>
      </c>
      <c r="I345" s="45" t="str">
        <f t="shared" si="21"/>
        <v/>
      </c>
    </row>
    <row r="346" spans="3:9" x14ac:dyDescent="0.2">
      <c r="C346" s="43" t="str">
        <f>IF(C345="","",IF(AND(C345+1&lt;='Page d''acceuil'!$C$9,E345&gt;'Page d''acceuil'!$C$12),C345+1,""))</f>
        <v/>
      </c>
      <c r="D346" s="44" t="str">
        <f t="shared" si="23"/>
        <v/>
      </c>
      <c r="E346" s="45" t="str">
        <f t="shared" si="22"/>
        <v/>
      </c>
      <c r="F346" s="45" t="str">
        <f>IF(C346="","",-PMT('Page d''acceuil'!$C$8/12,'Page d''acceuil'!$C$9,'Page d''acceuil'!$C$7))</f>
        <v/>
      </c>
      <c r="G346" s="45" t="str">
        <f t="shared" si="20"/>
        <v/>
      </c>
      <c r="H346" s="45" t="str">
        <f>IF(C346="","",E346*'Page d''acceuil'!$C$8/12)</f>
        <v/>
      </c>
      <c r="I346" s="45" t="str">
        <f t="shared" si="21"/>
        <v/>
      </c>
    </row>
    <row r="347" spans="3:9" x14ac:dyDescent="0.2">
      <c r="C347" s="43" t="str">
        <f>IF(C346="","",IF(AND(C346+1&lt;='Page d''acceuil'!$C$9,E346&gt;'Page d''acceuil'!$C$12),C346+1,""))</f>
        <v/>
      </c>
      <c r="D347" s="44" t="str">
        <f t="shared" si="23"/>
        <v/>
      </c>
      <c r="E347" s="45" t="str">
        <f t="shared" si="22"/>
        <v/>
      </c>
      <c r="F347" s="45" t="str">
        <f>IF(C347="","",-PMT('Page d''acceuil'!$C$8/12,'Page d''acceuil'!$C$9,'Page d''acceuil'!$C$7))</f>
        <v/>
      </c>
      <c r="G347" s="45" t="str">
        <f t="shared" si="20"/>
        <v/>
      </c>
      <c r="H347" s="45" t="str">
        <f>IF(C347="","",E347*'Page d''acceuil'!$C$8/12)</f>
        <v/>
      </c>
      <c r="I347" s="45" t="str">
        <f t="shared" si="21"/>
        <v/>
      </c>
    </row>
    <row r="348" spans="3:9" x14ac:dyDescent="0.2">
      <c r="C348" s="43" t="str">
        <f>IF(C347="","",IF(AND(C347+1&lt;='Page d''acceuil'!$C$9,E347&gt;'Page d''acceuil'!$C$12),C347+1,""))</f>
        <v/>
      </c>
      <c r="D348" s="44" t="str">
        <f t="shared" si="23"/>
        <v/>
      </c>
      <c r="E348" s="45" t="str">
        <f t="shared" si="22"/>
        <v/>
      </c>
      <c r="F348" s="45" t="str">
        <f>IF(C348="","",-PMT('Page d''acceuil'!$C$8/12,'Page d''acceuil'!$C$9,'Page d''acceuil'!$C$7))</f>
        <v/>
      </c>
      <c r="G348" s="45" t="str">
        <f t="shared" si="20"/>
        <v/>
      </c>
      <c r="H348" s="45" t="str">
        <f>IF(C348="","",E348*'Page d''acceuil'!$C$8/12)</f>
        <v/>
      </c>
      <c r="I348" s="45" t="str">
        <f t="shared" si="21"/>
        <v/>
      </c>
    </row>
    <row r="349" spans="3:9" x14ac:dyDescent="0.2">
      <c r="C349" s="43" t="str">
        <f>IF(C348="","",IF(AND(C348+1&lt;='Page d''acceuil'!$C$9,E348&gt;'Page d''acceuil'!$C$12),C348+1,""))</f>
        <v/>
      </c>
      <c r="D349" s="44" t="str">
        <f t="shared" si="23"/>
        <v/>
      </c>
      <c r="E349" s="45" t="str">
        <f t="shared" si="22"/>
        <v/>
      </c>
      <c r="F349" s="45" t="str">
        <f>IF(C349="","",-PMT('Page d''acceuil'!$C$8/12,'Page d''acceuil'!$C$9,'Page d''acceuil'!$C$7))</f>
        <v/>
      </c>
      <c r="G349" s="45" t="str">
        <f t="shared" si="20"/>
        <v/>
      </c>
      <c r="H349" s="45" t="str">
        <f>IF(C349="","",E349*'Page d''acceuil'!$C$8/12)</f>
        <v/>
      </c>
      <c r="I349" s="45" t="str">
        <f t="shared" si="21"/>
        <v/>
      </c>
    </row>
    <row r="350" spans="3:9" x14ac:dyDescent="0.2">
      <c r="C350" s="43" t="str">
        <f>IF(C349="","",IF(AND(C349+1&lt;='Page d''acceuil'!$C$9,E349&gt;'Page d''acceuil'!$C$12),C349+1,""))</f>
        <v/>
      </c>
      <c r="D350" s="44" t="str">
        <f t="shared" si="23"/>
        <v/>
      </c>
      <c r="E350" s="45" t="str">
        <f t="shared" si="22"/>
        <v/>
      </c>
      <c r="F350" s="45" t="str">
        <f>IF(C350="","",-PMT('Page d''acceuil'!$C$8/12,'Page d''acceuil'!$C$9,'Page d''acceuil'!$C$7))</f>
        <v/>
      </c>
      <c r="G350" s="45" t="str">
        <f t="shared" si="20"/>
        <v/>
      </c>
      <c r="H350" s="45" t="str">
        <f>IF(C350="","",E350*'Page d''acceuil'!$C$8/12)</f>
        <v/>
      </c>
      <c r="I350" s="45" t="str">
        <f t="shared" si="21"/>
        <v/>
      </c>
    </row>
    <row r="351" spans="3:9" x14ac:dyDescent="0.2">
      <c r="C351" s="43" t="str">
        <f>IF(C350="","",IF(AND(C350+1&lt;='Page d''acceuil'!$C$9,E350&gt;'Page d''acceuil'!$C$12),C350+1,""))</f>
        <v/>
      </c>
      <c r="D351" s="44" t="str">
        <f t="shared" si="23"/>
        <v/>
      </c>
      <c r="E351" s="45" t="str">
        <f t="shared" si="22"/>
        <v/>
      </c>
      <c r="F351" s="45" t="str">
        <f>IF(C351="","",-PMT('Page d''acceuil'!$C$8/12,'Page d''acceuil'!$C$9,'Page d''acceuil'!$C$7))</f>
        <v/>
      </c>
      <c r="G351" s="45" t="str">
        <f t="shared" si="20"/>
        <v/>
      </c>
      <c r="H351" s="45" t="str">
        <f>IF(C351="","",E351*'Page d''acceuil'!$C$8/12)</f>
        <v/>
      </c>
      <c r="I351" s="45" t="str">
        <f t="shared" si="21"/>
        <v/>
      </c>
    </row>
    <row r="352" spans="3:9" x14ac:dyDescent="0.2">
      <c r="C352" s="43" t="str">
        <f>IF(C351="","",IF(AND(C351+1&lt;='Page d''acceuil'!$C$9,E351&gt;'Page d''acceuil'!$C$12),C351+1,""))</f>
        <v/>
      </c>
      <c r="D352" s="44" t="str">
        <f t="shared" si="23"/>
        <v/>
      </c>
      <c r="E352" s="45" t="str">
        <f t="shared" si="22"/>
        <v/>
      </c>
      <c r="F352" s="45" t="str">
        <f>IF(C352="","",-PMT('Page d''acceuil'!$C$8/12,'Page d''acceuil'!$C$9,'Page d''acceuil'!$C$7))</f>
        <v/>
      </c>
      <c r="G352" s="45" t="str">
        <f t="shared" si="20"/>
        <v/>
      </c>
      <c r="H352" s="45" t="str">
        <f>IF(C352="","",E352*'Page d''acceuil'!$C$8/12)</f>
        <v/>
      </c>
      <c r="I352" s="45" t="str">
        <f t="shared" si="21"/>
        <v/>
      </c>
    </row>
    <row r="353" spans="3:9" x14ac:dyDescent="0.2">
      <c r="C353" s="43" t="str">
        <f>IF(C352="","",IF(AND(C352+1&lt;='Page d''acceuil'!$C$9,E352&gt;'Page d''acceuil'!$C$12),C352+1,""))</f>
        <v/>
      </c>
      <c r="D353" s="44" t="str">
        <f t="shared" si="23"/>
        <v/>
      </c>
      <c r="E353" s="45" t="str">
        <f t="shared" si="22"/>
        <v/>
      </c>
      <c r="F353" s="45" t="str">
        <f>IF(C353="","",-PMT('Page d''acceuil'!$C$8/12,'Page d''acceuil'!$C$9,'Page d''acceuil'!$C$7))</f>
        <v/>
      </c>
      <c r="G353" s="45" t="str">
        <f t="shared" si="20"/>
        <v/>
      </c>
      <c r="H353" s="45" t="str">
        <f>IF(C353="","",E353*'Page d''acceuil'!$C$8/12)</f>
        <v/>
      </c>
      <c r="I353" s="45" t="str">
        <f t="shared" si="21"/>
        <v/>
      </c>
    </row>
    <row r="354" spans="3:9" x14ac:dyDescent="0.2">
      <c r="C354" s="43" t="str">
        <f>IF(C353="","",IF(AND(C353+1&lt;='Page d''acceuil'!$C$9,E353&gt;'Page d''acceuil'!$C$12),C353+1,""))</f>
        <v/>
      </c>
      <c r="D354" s="44" t="str">
        <f t="shared" si="23"/>
        <v/>
      </c>
      <c r="E354" s="45" t="str">
        <f t="shared" si="22"/>
        <v/>
      </c>
      <c r="F354" s="45" t="str">
        <f>IF(C354="","",-PMT('Page d''acceuil'!$C$8/12,'Page d''acceuil'!$C$9,'Page d''acceuil'!$C$7))</f>
        <v/>
      </c>
      <c r="G354" s="45" t="str">
        <f t="shared" si="20"/>
        <v/>
      </c>
      <c r="H354" s="45" t="str">
        <f>IF(C354="","",E354*'Page d''acceuil'!$C$8/12)</f>
        <v/>
      </c>
      <c r="I354" s="45" t="str">
        <f t="shared" si="21"/>
        <v/>
      </c>
    </row>
    <row r="355" spans="3:9" x14ac:dyDescent="0.2">
      <c r="C355" s="43" t="str">
        <f>IF(C354="","",IF(AND(C354+1&lt;='Page d''acceuil'!$C$9,E354&gt;'Page d''acceuil'!$C$12),C354+1,""))</f>
        <v/>
      </c>
      <c r="D355" s="44" t="str">
        <f t="shared" si="23"/>
        <v/>
      </c>
      <c r="E355" s="45" t="str">
        <f t="shared" si="22"/>
        <v/>
      </c>
      <c r="F355" s="45" t="str">
        <f>IF(C355="","",-PMT('Page d''acceuil'!$C$8/12,'Page d''acceuil'!$C$9,'Page d''acceuil'!$C$7))</f>
        <v/>
      </c>
      <c r="G355" s="45" t="str">
        <f t="shared" si="20"/>
        <v/>
      </c>
      <c r="H355" s="45" t="str">
        <f>IF(C355="","",E355*'Page d''acceuil'!$C$8/12)</f>
        <v/>
      </c>
      <c r="I355" s="45" t="str">
        <f t="shared" si="21"/>
        <v/>
      </c>
    </row>
    <row r="356" spans="3:9" x14ac:dyDescent="0.2">
      <c r="C356" s="43" t="str">
        <f>IF(C355="","",IF(AND(C355+1&lt;='Page d''acceuil'!$C$9,E355&gt;'Page d''acceuil'!$C$12),C355+1,""))</f>
        <v/>
      </c>
      <c r="D356" s="44" t="str">
        <f t="shared" si="23"/>
        <v/>
      </c>
      <c r="E356" s="45" t="str">
        <f t="shared" si="22"/>
        <v/>
      </c>
      <c r="F356" s="45" t="str">
        <f>IF(C356="","",-PMT('Page d''acceuil'!$C$8/12,'Page d''acceuil'!$C$9,'Page d''acceuil'!$C$7))</f>
        <v/>
      </c>
      <c r="G356" s="45" t="str">
        <f t="shared" si="20"/>
        <v/>
      </c>
      <c r="H356" s="45" t="str">
        <f>IF(C356="","",E356*'Page d''acceuil'!$C$8/12)</f>
        <v/>
      </c>
      <c r="I356" s="45" t="str">
        <f t="shared" si="21"/>
        <v/>
      </c>
    </row>
    <row r="357" spans="3:9" x14ac:dyDescent="0.2">
      <c r="C357" s="43" t="str">
        <f>IF(C356="","",IF(AND(C356+1&lt;='Page d''acceuil'!$C$9,E356&gt;'Page d''acceuil'!$C$12),C356+1,""))</f>
        <v/>
      </c>
      <c r="D357" s="44" t="str">
        <f t="shared" si="23"/>
        <v/>
      </c>
      <c r="E357" s="45" t="str">
        <f t="shared" si="22"/>
        <v/>
      </c>
      <c r="F357" s="45" t="str">
        <f>IF(C357="","",-PMT('Page d''acceuil'!$C$8/12,'Page d''acceuil'!$C$9,'Page d''acceuil'!$C$7))</f>
        <v/>
      </c>
      <c r="G357" s="45" t="str">
        <f t="shared" si="20"/>
        <v/>
      </c>
      <c r="H357" s="45" t="str">
        <f>IF(C357="","",E357*'Page d''acceuil'!$C$8/12)</f>
        <v/>
      </c>
      <c r="I357" s="45" t="str">
        <f t="shared" si="21"/>
        <v/>
      </c>
    </row>
    <row r="358" spans="3:9" x14ac:dyDescent="0.2">
      <c r="C358" s="43" t="str">
        <f>IF(C357="","",IF(AND(C357+1&lt;='Page d''acceuil'!$C$9,E357&gt;'Page d''acceuil'!$C$12),C357+1,""))</f>
        <v/>
      </c>
      <c r="D358" s="44" t="str">
        <f t="shared" si="23"/>
        <v/>
      </c>
      <c r="E358" s="45" t="str">
        <f t="shared" si="22"/>
        <v/>
      </c>
      <c r="F358" s="45" t="str">
        <f>IF(C358="","",-PMT('Page d''acceuil'!$C$8/12,'Page d''acceuil'!$C$9,'Page d''acceuil'!$C$7))</f>
        <v/>
      </c>
      <c r="G358" s="45" t="str">
        <f t="shared" si="20"/>
        <v/>
      </c>
      <c r="H358" s="45" t="str">
        <f>IF(C358="","",E358*'Page d''acceuil'!$C$8/12)</f>
        <v/>
      </c>
      <c r="I358" s="45" t="str">
        <f t="shared" si="21"/>
        <v/>
      </c>
    </row>
    <row r="359" spans="3:9" x14ac:dyDescent="0.2">
      <c r="C359" s="43" t="str">
        <f>IF(C358="","",IF(AND(C358+1&lt;='Page d''acceuil'!$C$9,E358&gt;'Page d''acceuil'!$C$12),C358+1,""))</f>
        <v/>
      </c>
      <c r="D359" s="44" t="str">
        <f t="shared" si="23"/>
        <v/>
      </c>
      <c r="E359" s="45" t="str">
        <f t="shared" si="22"/>
        <v/>
      </c>
      <c r="F359" s="45" t="str">
        <f>IF(C359="","",-PMT('Page d''acceuil'!$C$8/12,'Page d''acceuil'!$C$9,'Page d''acceuil'!$C$7))</f>
        <v/>
      </c>
      <c r="G359" s="45" t="str">
        <f t="shared" si="20"/>
        <v/>
      </c>
      <c r="H359" s="45" t="str">
        <f>IF(C359="","",E359*'Page d''acceuil'!$C$8/12)</f>
        <v/>
      </c>
      <c r="I359" s="45" t="str">
        <f t="shared" si="21"/>
        <v/>
      </c>
    </row>
    <row r="360" spans="3:9" x14ac:dyDescent="0.2">
      <c r="C360" s="43" t="str">
        <f>IF(C359="","",IF(AND(C359+1&lt;='Page d''acceuil'!$C$9,E359&gt;'Page d''acceuil'!$C$12),C359+1,""))</f>
        <v/>
      </c>
      <c r="D360" s="44" t="str">
        <f t="shared" si="23"/>
        <v/>
      </c>
      <c r="E360" s="45" t="str">
        <f t="shared" si="22"/>
        <v/>
      </c>
      <c r="F360" s="45" t="str">
        <f>IF(C360="","",-PMT('Page d''acceuil'!$C$8/12,'Page d''acceuil'!$C$9,'Page d''acceuil'!$C$7))</f>
        <v/>
      </c>
      <c r="G360" s="45" t="str">
        <f t="shared" si="20"/>
        <v/>
      </c>
      <c r="H360" s="45" t="str">
        <f>IF(C360="","",E360*'Page d''acceuil'!$C$8/12)</f>
        <v/>
      </c>
      <c r="I360" s="45" t="str">
        <f t="shared" si="21"/>
        <v/>
      </c>
    </row>
    <row r="361" spans="3:9" x14ac:dyDescent="0.2">
      <c r="C361" s="43" t="str">
        <f>IF(C360="","",IF(AND(C360+1&lt;='Page d''acceuil'!$C$9,E360&gt;'Page d''acceuil'!$C$12),C360+1,""))</f>
        <v/>
      </c>
      <c r="D361" s="44" t="str">
        <f t="shared" si="23"/>
        <v/>
      </c>
      <c r="E361" s="45" t="str">
        <f t="shared" si="22"/>
        <v/>
      </c>
      <c r="F361" s="45" t="str">
        <f>IF(C361="","",-PMT('Page d''acceuil'!$C$8/12,'Page d''acceuil'!$C$9,'Page d''acceuil'!$C$7))</f>
        <v/>
      </c>
      <c r="G361" s="45" t="str">
        <f t="shared" si="20"/>
        <v/>
      </c>
      <c r="H361" s="45" t="str">
        <f>IF(C361="","",E361*'Page d''acceuil'!$C$8/12)</f>
        <v/>
      </c>
      <c r="I361" s="45" t="str">
        <f t="shared" si="21"/>
        <v/>
      </c>
    </row>
    <row r="362" spans="3:9" x14ac:dyDescent="0.2">
      <c r="C362" s="43" t="str">
        <f>IF(C361="","",IF(AND(C361+1&lt;='Page d''acceuil'!$C$9,E361&gt;'Page d''acceuil'!$C$12),C361+1,""))</f>
        <v/>
      </c>
      <c r="D362" s="44" t="str">
        <f t="shared" si="23"/>
        <v/>
      </c>
      <c r="E362" s="45" t="str">
        <f t="shared" si="22"/>
        <v/>
      </c>
      <c r="F362" s="45" t="str">
        <f>IF(C362="","",-PMT('Page d''acceuil'!$C$8/12,'Page d''acceuil'!$C$9,'Page d''acceuil'!$C$7))</f>
        <v/>
      </c>
      <c r="G362" s="45" t="str">
        <f t="shared" si="20"/>
        <v/>
      </c>
      <c r="H362" s="45" t="str">
        <f>IF(C362="","",E362*'Page d''acceuil'!$C$8/12)</f>
        <v/>
      </c>
      <c r="I362" s="45" t="str">
        <f t="shared" si="21"/>
        <v/>
      </c>
    </row>
    <row r="363" spans="3:9" x14ac:dyDescent="0.2">
      <c r="C363" s="43" t="str">
        <f>IF(C362="","",IF(AND(C362+1&lt;='Page d''acceuil'!$C$9,E362&gt;'Page d''acceuil'!$C$12),C362+1,""))</f>
        <v/>
      </c>
      <c r="D363" s="44" t="str">
        <f t="shared" si="23"/>
        <v/>
      </c>
      <c r="E363" s="45" t="str">
        <f t="shared" si="22"/>
        <v/>
      </c>
      <c r="F363" s="45" t="str">
        <f>IF(C363="","",-PMT('Page d''acceuil'!$C$8/12,'Page d''acceuil'!$C$9,'Page d''acceuil'!$C$7))</f>
        <v/>
      </c>
      <c r="G363" s="45" t="str">
        <f t="shared" si="20"/>
        <v/>
      </c>
      <c r="H363" s="45" t="str">
        <f>IF(C363="","",E363*'Page d''acceuil'!$C$8/12)</f>
        <v/>
      </c>
      <c r="I363" s="45" t="str">
        <f t="shared" si="21"/>
        <v/>
      </c>
    </row>
    <row r="364" spans="3:9" x14ac:dyDescent="0.2">
      <c r="C364" s="43" t="str">
        <f>IF(C363="","",IF(AND(C363+1&lt;='Page d''acceuil'!$C$9,E363&gt;'Page d''acceuil'!$C$12),C363+1,""))</f>
        <v/>
      </c>
      <c r="D364" s="44" t="str">
        <f t="shared" si="23"/>
        <v/>
      </c>
      <c r="E364" s="45" t="str">
        <f t="shared" si="22"/>
        <v/>
      </c>
      <c r="F364" s="45" t="str">
        <f>IF(C364="","",-PMT('Page d''acceuil'!$C$8/12,'Page d''acceuil'!$C$9,'Page d''acceuil'!$C$7))</f>
        <v/>
      </c>
      <c r="G364" s="45" t="str">
        <f t="shared" si="20"/>
        <v/>
      </c>
      <c r="H364" s="45" t="str">
        <f>IF(C364="","",E364*'Page d''acceuil'!$C$8/12)</f>
        <v/>
      </c>
      <c r="I364" s="45" t="str">
        <f t="shared" si="21"/>
        <v/>
      </c>
    </row>
    <row r="365" spans="3:9" x14ac:dyDescent="0.2">
      <c r="C365" s="43" t="str">
        <f>IF(C364="","",IF(AND(C364+1&lt;='Page d''acceuil'!$C$9,E364&gt;'Page d''acceuil'!$C$12),C364+1,""))</f>
        <v/>
      </c>
      <c r="D365" s="44" t="str">
        <f t="shared" si="23"/>
        <v/>
      </c>
      <c r="E365" s="45" t="str">
        <f t="shared" si="22"/>
        <v/>
      </c>
      <c r="F365" s="45" t="str">
        <f>IF(C365="","",-PMT('Page d''acceuil'!$C$8/12,'Page d''acceuil'!$C$9,'Page d''acceuil'!$C$7))</f>
        <v/>
      </c>
      <c r="G365" s="45" t="str">
        <f t="shared" si="20"/>
        <v/>
      </c>
      <c r="H365" s="45" t="str">
        <f>IF(C365="","",E365*'Page d''acceuil'!$C$8/12)</f>
        <v/>
      </c>
      <c r="I365" s="45" t="str">
        <f t="shared" si="21"/>
        <v/>
      </c>
    </row>
    <row r="366" spans="3:9" x14ac:dyDescent="0.2">
      <c r="C366" s="43" t="str">
        <f>IF(C365="","",IF(AND(C365+1&lt;='Page d''acceuil'!$C$9,E365&gt;'Page d''acceuil'!$C$12),C365+1,""))</f>
        <v/>
      </c>
      <c r="D366" s="44" t="str">
        <f t="shared" si="23"/>
        <v/>
      </c>
      <c r="E366" s="45" t="str">
        <f t="shared" si="22"/>
        <v/>
      </c>
      <c r="F366" s="45" t="str">
        <f>IF(C366="","",-PMT('Page d''acceuil'!$C$8/12,'Page d''acceuil'!$C$9,'Page d''acceuil'!$C$7))</f>
        <v/>
      </c>
      <c r="G366" s="45" t="str">
        <f t="shared" si="20"/>
        <v/>
      </c>
      <c r="H366" s="45" t="str">
        <f>IF(C366="","",E366*'Page d''acceuil'!$C$8/12)</f>
        <v/>
      </c>
      <c r="I366" s="45" t="str">
        <f t="shared" si="21"/>
        <v/>
      </c>
    </row>
    <row r="367" spans="3:9" x14ac:dyDescent="0.2">
      <c r="C367" s="43" t="str">
        <f>IF(C366="","",IF(AND(C366+1&lt;='Page d''acceuil'!$C$9,E366&gt;'Page d''acceuil'!$C$12),C366+1,""))</f>
        <v/>
      </c>
      <c r="D367" s="44" t="str">
        <f t="shared" si="23"/>
        <v/>
      </c>
      <c r="E367" s="45" t="str">
        <f t="shared" si="22"/>
        <v/>
      </c>
      <c r="F367" s="45" t="str">
        <f>IF(C367="","",-PMT('Page d''acceuil'!$C$8/12,'Page d''acceuil'!$C$9,'Page d''acceuil'!$C$7))</f>
        <v/>
      </c>
      <c r="G367" s="45" t="str">
        <f t="shared" si="20"/>
        <v/>
      </c>
      <c r="H367" s="45" t="str">
        <f>IF(C367="","",E367*'Page d''acceuil'!$C$8/12)</f>
        <v/>
      </c>
      <c r="I367" s="45" t="str">
        <f t="shared" si="21"/>
        <v/>
      </c>
    </row>
    <row r="368" spans="3:9" x14ac:dyDescent="0.2">
      <c r="C368" s="43" t="str">
        <f>IF(C367="","",IF(AND(C367+1&lt;='Page d''acceuil'!$C$9,E367&gt;'Page d''acceuil'!$C$12),C367+1,""))</f>
        <v/>
      </c>
      <c r="D368" s="44" t="str">
        <f t="shared" si="23"/>
        <v/>
      </c>
      <c r="E368" s="45" t="str">
        <f t="shared" si="22"/>
        <v/>
      </c>
      <c r="F368" s="45" t="str">
        <f>IF(C368="","",-PMT('Page d''acceuil'!$C$8/12,'Page d''acceuil'!$C$9,'Page d''acceuil'!$C$7))</f>
        <v/>
      </c>
      <c r="G368" s="45" t="str">
        <f t="shared" si="20"/>
        <v/>
      </c>
      <c r="H368" s="45" t="str">
        <f>IF(C368="","",E368*'Page d''acceuil'!$C$8/12)</f>
        <v/>
      </c>
      <c r="I368" s="45" t="str">
        <f t="shared" si="21"/>
        <v/>
      </c>
    </row>
    <row r="369" spans="3:9" x14ac:dyDescent="0.2">
      <c r="C369" s="43" t="str">
        <f>IF(C368="","",IF(AND(C368+1&lt;='Page d''acceuil'!$C$9,E368&gt;'Page d''acceuil'!$C$12),C368+1,""))</f>
        <v/>
      </c>
      <c r="D369" s="44" t="str">
        <f t="shared" si="23"/>
        <v/>
      </c>
      <c r="E369" s="45" t="str">
        <f t="shared" si="22"/>
        <v/>
      </c>
      <c r="F369" s="45" t="str">
        <f>IF(C369="","",-PMT('Page d''acceuil'!$C$8/12,'Page d''acceuil'!$C$9,'Page d''acceuil'!$C$7))</f>
        <v/>
      </c>
      <c r="G369" s="45" t="str">
        <f t="shared" si="20"/>
        <v/>
      </c>
      <c r="H369" s="45" t="str">
        <f>IF(C369="","",E369*'Page d''acceuil'!$C$8/12)</f>
        <v/>
      </c>
      <c r="I369" s="45" t="str">
        <f t="shared" si="21"/>
        <v/>
      </c>
    </row>
    <row r="370" spans="3:9" x14ac:dyDescent="0.2">
      <c r="C370" s="43" t="str">
        <f>IF(C369="","",IF(AND(C369+1&lt;='Page d''acceuil'!$C$9,E369&gt;'Page d''acceuil'!$C$12),C369+1,""))</f>
        <v/>
      </c>
      <c r="D370" s="44" t="str">
        <f t="shared" si="23"/>
        <v/>
      </c>
      <c r="E370" s="45" t="str">
        <f t="shared" si="22"/>
        <v/>
      </c>
      <c r="F370" s="45" t="str">
        <f>IF(C370="","",-PMT('Page d''acceuil'!$C$8/12,'Page d''acceuil'!$C$9,'Page d''acceuil'!$C$7))</f>
        <v/>
      </c>
      <c r="G370" s="45" t="str">
        <f t="shared" si="20"/>
        <v/>
      </c>
      <c r="H370" s="45" t="str">
        <f>IF(C370="","",E370*'Page d''acceuil'!$C$8/12)</f>
        <v/>
      </c>
      <c r="I370" s="45" t="str">
        <f t="shared" si="21"/>
        <v/>
      </c>
    </row>
    <row r="371" spans="3:9" x14ac:dyDescent="0.2">
      <c r="C371" s="43" t="str">
        <f>IF(C370="","",IF(AND(C370+1&lt;='Page d''acceuil'!$C$9,E370&gt;'Page d''acceuil'!$C$12),C370+1,""))</f>
        <v/>
      </c>
      <c r="D371" s="44" t="str">
        <f t="shared" si="23"/>
        <v/>
      </c>
      <c r="E371" s="45" t="str">
        <f t="shared" si="22"/>
        <v/>
      </c>
      <c r="F371" s="45" t="str">
        <f>IF(C371="","",-PMT('Page d''acceuil'!$C$8/12,'Page d''acceuil'!$C$9,'Page d''acceuil'!$C$7))</f>
        <v/>
      </c>
      <c r="G371" s="45" t="str">
        <f t="shared" si="20"/>
        <v/>
      </c>
      <c r="H371" s="45" t="str">
        <f>IF(C371="","",E371*'Page d''acceuil'!$C$8/12)</f>
        <v/>
      </c>
      <c r="I371" s="45" t="str">
        <f t="shared" si="21"/>
        <v/>
      </c>
    </row>
    <row r="372" spans="3:9" x14ac:dyDescent="0.2">
      <c r="C372" s="43" t="str">
        <f>IF(C371="","",IF(AND(C371+1&lt;='Page d''acceuil'!$C$9,E371&gt;'Page d''acceuil'!$C$12),C371+1,""))</f>
        <v/>
      </c>
      <c r="D372" s="44" t="str">
        <f t="shared" si="23"/>
        <v/>
      </c>
      <c r="E372" s="45" t="str">
        <f t="shared" si="22"/>
        <v/>
      </c>
      <c r="F372" s="45" t="str">
        <f>IF(C372="","",-PMT('Page d''acceuil'!$C$8/12,'Page d''acceuil'!$C$9,'Page d''acceuil'!$C$7))</f>
        <v/>
      </c>
      <c r="G372" s="45" t="str">
        <f t="shared" si="20"/>
        <v/>
      </c>
      <c r="H372" s="45" t="str">
        <f>IF(C372="","",E372*'Page d''acceuil'!$C$8/12)</f>
        <v/>
      </c>
      <c r="I372" s="45" t="str">
        <f t="shared" si="21"/>
        <v/>
      </c>
    </row>
    <row r="373" spans="3:9" x14ac:dyDescent="0.2">
      <c r="C373" s="43" t="str">
        <f>IF(C372="","",IF(AND(C372+1&lt;='Page d''acceuil'!$C$9,E372&gt;'Page d''acceuil'!$C$12),C372+1,""))</f>
        <v/>
      </c>
      <c r="D373" s="44" t="str">
        <f t="shared" si="23"/>
        <v/>
      </c>
      <c r="E373" s="45" t="str">
        <f t="shared" si="22"/>
        <v/>
      </c>
      <c r="F373" s="45" t="str">
        <f>IF(C373="","",-PMT('Page d''acceuil'!$C$8/12,'Page d''acceuil'!$C$9,'Page d''acceuil'!$C$7))</f>
        <v/>
      </c>
      <c r="G373" s="45" t="str">
        <f t="shared" si="20"/>
        <v/>
      </c>
      <c r="H373" s="45" t="str">
        <f>IF(C373="","",E373*'Page d''acceuil'!$C$8/12)</f>
        <v/>
      </c>
      <c r="I373" s="45" t="str">
        <f t="shared" si="21"/>
        <v/>
      </c>
    </row>
    <row r="374" spans="3:9" x14ac:dyDescent="0.2">
      <c r="C374" s="43" t="str">
        <f>IF(C373="","",IF(AND(C373+1&lt;='Page d''acceuil'!$C$9,E373&gt;'Page d''acceuil'!$C$12),C373+1,""))</f>
        <v/>
      </c>
      <c r="D374" s="44" t="str">
        <f t="shared" si="23"/>
        <v/>
      </c>
      <c r="E374" s="45" t="str">
        <f t="shared" si="22"/>
        <v/>
      </c>
      <c r="F374" s="45" t="str">
        <f>IF(C374="","",-PMT('Page d''acceuil'!$C$8/12,'Page d''acceuil'!$C$9,'Page d''acceuil'!$C$7))</f>
        <v/>
      </c>
      <c r="G374" s="45" t="str">
        <f t="shared" si="20"/>
        <v/>
      </c>
      <c r="H374" s="45" t="str">
        <f>IF(C374="","",E374*'Page d''acceuil'!$C$8/12)</f>
        <v/>
      </c>
      <c r="I374" s="45" t="str">
        <f t="shared" si="21"/>
        <v/>
      </c>
    </row>
    <row r="375" spans="3:9" x14ac:dyDescent="0.2">
      <c r="C375" s="43" t="str">
        <f>IF(C374="","",IF(AND(C374+1&lt;='Page d''acceuil'!$C$9,E374&gt;'Page d''acceuil'!$C$12),C374+1,""))</f>
        <v/>
      </c>
      <c r="D375" s="44" t="str">
        <f t="shared" si="23"/>
        <v/>
      </c>
      <c r="E375" s="45" t="str">
        <f t="shared" si="22"/>
        <v/>
      </c>
      <c r="F375" s="45" t="str">
        <f>IF(C375="","",-PMT('Page d''acceuil'!$C$8/12,'Page d''acceuil'!$C$9,'Page d''acceuil'!$C$7))</f>
        <v/>
      </c>
      <c r="G375" s="45" t="str">
        <f t="shared" si="20"/>
        <v/>
      </c>
      <c r="H375" s="45" t="str">
        <f>IF(C375="","",E375*'Page d''acceuil'!$C$8/12)</f>
        <v/>
      </c>
      <c r="I375" s="45" t="str">
        <f t="shared" si="21"/>
        <v/>
      </c>
    </row>
    <row r="376" spans="3:9" x14ac:dyDescent="0.2">
      <c r="C376" s="43" t="str">
        <f>IF(C375="","",IF(AND(C375+1&lt;='Page d''acceuil'!$C$9,E375&gt;'Page d''acceuil'!$C$12),C375+1,""))</f>
        <v/>
      </c>
      <c r="D376" s="44" t="str">
        <f t="shared" si="23"/>
        <v/>
      </c>
      <c r="E376" s="45" t="str">
        <f t="shared" si="22"/>
        <v/>
      </c>
      <c r="F376" s="45" t="str">
        <f>IF(C376="","",-PMT('Page d''acceuil'!$C$8/12,'Page d''acceuil'!$C$9,'Page d''acceuil'!$C$7))</f>
        <v/>
      </c>
      <c r="G376" s="45" t="str">
        <f t="shared" si="20"/>
        <v/>
      </c>
      <c r="H376" s="45" t="str">
        <f>IF(C376="","",E376*'Page d''acceuil'!$C$8/12)</f>
        <v/>
      </c>
      <c r="I376" s="45" t="str">
        <f t="shared" si="21"/>
        <v/>
      </c>
    </row>
    <row r="377" spans="3:9" x14ac:dyDescent="0.2">
      <c r="C377" s="43" t="str">
        <f>IF(C376="","",IF(AND(C376+1&lt;='Page d''acceuil'!$C$9,E376&gt;'Page d''acceuil'!$C$12),C376+1,""))</f>
        <v/>
      </c>
      <c r="D377" s="44" t="str">
        <f t="shared" si="23"/>
        <v/>
      </c>
      <c r="E377" s="45" t="str">
        <f t="shared" si="22"/>
        <v/>
      </c>
      <c r="F377" s="45" t="str">
        <f>IF(C377="","",-PMT('Page d''acceuil'!$C$8/12,'Page d''acceuil'!$C$9,'Page d''acceuil'!$C$7))</f>
        <v/>
      </c>
      <c r="G377" s="45" t="str">
        <f t="shared" si="20"/>
        <v/>
      </c>
      <c r="H377" s="45" t="str">
        <f>IF(C377="","",E377*'Page d''acceuil'!$C$8/12)</f>
        <v/>
      </c>
      <c r="I377" s="45" t="str">
        <f t="shared" si="21"/>
        <v/>
      </c>
    </row>
    <row r="378" spans="3:9" x14ac:dyDescent="0.2">
      <c r="C378" s="43" t="str">
        <f>IF(C377="","",IF(AND(C377+1&lt;='Page d''acceuil'!$C$9,E377&gt;'Page d''acceuil'!$C$12),C377+1,""))</f>
        <v/>
      </c>
      <c r="D378" s="44" t="str">
        <f t="shared" si="23"/>
        <v/>
      </c>
      <c r="E378" s="45" t="str">
        <f t="shared" si="22"/>
        <v/>
      </c>
      <c r="F378" s="45" t="str">
        <f>IF(C378="","",-PMT('Page d''acceuil'!$C$8/12,'Page d''acceuil'!$C$9,'Page d''acceuil'!$C$7))</f>
        <v/>
      </c>
      <c r="G378" s="45" t="str">
        <f t="shared" si="20"/>
        <v/>
      </c>
      <c r="H378" s="45" t="str">
        <f>IF(C378="","",E378*'Page d''acceuil'!$C$8/12)</f>
        <v/>
      </c>
      <c r="I378" s="45" t="str">
        <f t="shared" si="21"/>
        <v/>
      </c>
    </row>
    <row r="379" spans="3:9" x14ac:dyDescent="0.2">
      <c r="C379" s="43" t="str">
        <f>IF(C378="","",IF(AND(C378+1&lt;='Page d''acceuil'!$C$9,E378&gt;'Page d''acceuil'!$C$12),C378+1,""))</f>
        <v/>
      </c>
      <c r="D379" s="44" t="str">
        <f t="shared" si="23"/>
        <v/>
      </c>
      <c r="E379" s="45" t="str">
        <f t="shared" si="22"/>
        <v/>
      </c>
      <c r="F379" s="45" t="str">
        <f>IF(C379="","",-PMT('Page d''acceuil'!$C$8/12,'Page d''acceuil'!$C$9,'Page d''acceuil'!$C$7))</f>
        <v/>
      </c>
      <c r="G379" s="45" t="str">
        <f t="shared" si="20"/>
        <v/>
      </c>
      <c r="H379" s="45" t="str">
        <f>IF(C379="","",E379*'Page d''acceuil'!$C$8/12)</f>
        <v/>
      </c>
      <c r="I379" s="45" t="str">
        <f t="shared" si="21"/>
        <v/>
      </c>
    </row>
    <row r="380" spans="3:9" x14ac:dyDescent="0.2">
      <c r="C380" s="43" t="str">
        <f>IF(C379="","",IF(AND(C379+1&lt;='Page d''acceuil'!$C$9,E379&gt;'Page d''acceuil'!$C$12),C379+1,""))</f>
        <v/>
      </c>
      <c r="D380" s="44" t="str">
        <f t="shared" si="23"/>
        <v/>
      </c>
      <c r="E380" s="45" t="str">
        <f t="shared" si="22"/>
        <v/>
      </c>
      <c r="F380" s="45" t="str">
        <f>IF(C380="","",-PMT('Page d''acceuil'!$C$8/12,'Page d''acceuil'!$C$9,'Page d''acceuil'!$C$7))</f>
        <v/>
      </c>
      <c r="G380" s="45" t="str">
        <f t="shared" si="20"/>
        <v/>
      </c>
      <c r="H380" s="45" t="str">
        <f>IF(C380="","",E380*'Page d''acceuil'!$C$8/12)</f>
        <v/>
      </c>
      <c r="I380" s="45" t="str">
        <f t="shared" si="21"/>
        <v/>
      </c>
    </row>
    <row r="381" spans="3:9" x14ac:dyDescent="0.2">
      <c r="C381" s="43" t="str">
        <f>IF(C380="","",IF(AND(C380+1&lt;='Page d''acceuil'!$C$9,E380&gt;'Page d''acceuil'!$C$12),C380+1,""))</f>
        <v/>
      </c>
      <c r="D381" s="44" t="str">
        <f t="shared" si="23"/>
        <v/>
      </c>
      <c r="E381" s="45" t="str">
        <f t="shared" si="22"/>
        <v/>
      </c>
      <c r="F381" s="45" t="str">
        <f>IF(C381="","",-PMT('Page d''acceuil'!$C$8/12,'Page d''acceuil'!$C$9,'Page d''acceuil'!$C$7))</f>
        <v/>
      </c>
      <c r="G381" s="45" t="str">
        <f t="shared" si="20"/>
        <v/>
      </c>
      <c r="H381" s="45" t="str">
        <f>IF(C381="","",E381*'Page d''acceuil'!$C$8/12)</f>
        <v/>
      </c>
      <c r="I381" s="45" t="str">
        <f t="shared" si="21"/>
        <v/>
      </c>
    </row>
    <row r="382" spans="3:9" x14ac:dyDescent="0.2">
      <c r="C382" s="43" t="str">
        <f>IF(C381="","",IF(AND(C381+1&lt;='Page d''acceuil'!$C$9,E381&gt;'Page d''acceuil'!$C$12),C381+1,""))</f>
        <v/>
      </c>
      <c r="D382" s="44" t="str">
        <f t="shared" si="23"/>
        <v/>
      </c>
      <c r="E382" s="45" t="str">
        <f t="shared" si="22"/>
        <v/>
      </c>
      <c r="F382" s="45" t="str">
        <f>IF(C382="","",-PMT('Page d''acceuil'!$C$8/12,'Page d''acceuil'!$C$9,'Page d''acceuil'!$C$7))</f>
        <v/>
      </c>
      <c r="G382" s="45" t="str">
        <f t="shared" si="20"/>
        <v/>
      </c>
      <c r="H382" s="45" t="str">
        <f>IF(C382="","",E382*'Page d''acceuil'!$C$8/12)</f>
        <v/>
      </c>
      <c r="I382" s="45" t="str">
        <f t="shared" si="21"/>
        <v/>
      </c>
    </row>
    <row r="383" spans="3:9" x14ac:dyDescent="0.2">
      <c r="C383" s="43" t="str">
        <f>IF(C382="","",IF(AND(C382+1&lt;='Page d''acceuil'!$C$9,E382&gt;'Page d''acceuil'!$C$12),C382+1,""))</f>
        <v/>
      </c>
      <c r="D383" s="44" t="str">
        <f t="shared" si="23"/>
        <v/>
      </c>
      <c r="E383" s="45" t="str">
        <f t="shared" si="22"/>
        <v/>
      </c>
      <c r="F383" s="45" t="str">
        <f>IF(C383="","",-PMT('Page d''acceuil'!$C$8/12,'Page d''acceuil'!$C$9,'Page d''acceuil'!$C$7))</f>
        <v/>
      </c>
      <c r="G383" s="45" t="str">
        <f t="shared" si="20"/>
        <v/>
      </c>
      <c r="H383" s="45" t="str">
        <f>IF(C383="","",E383*'Page d''acceuil'!$C$8/12)</f>
        <v/>
      </c>
      <c r="I383" s="45" t="str">
        <f t="shared" si="21"/>
        <v/>
      </c>
    </row>
    <row r="384" spans="3:9" x14ac:dyDescent="0.2">
      <c r="C384" s="43" t="str">
        <f>IF(C383="","",IF(AND(C383+1&lt;='Page d''acceuil'!$C$9,E383&gt;'Page d''acceuil'!$C$12),C383+1,""))</f>
        <v/>
      </c>
      <c r="D384" s="44" t="str">
        <f t="shared" si="23"/>
        <v/>
      </c>
      <c r="E384" s="45" t="str">
        <f t="shared" si="22"/>
        <v/>
      </c>
      <c r="F384" s="45" t="str">
        <f>IF(C384="","",-PMT('Page d''acceuil'!$C$8/12,'Page d''acceuil'!$C$9,'Page d''acceuil'!$C$7))</f>
        <v/>
      </c>
      <c r="G384" s="45" t="str">
        <f t="shared" si="20"/>
        <v/>
      </c>
      <c r="H384" s="45" t="str">
        <f>IF(C384="","",E384*'Page d''acceuil'!$C$8/12)</f>
        <v/>
      </c>
      <c r="I384" s="45" t="str">
        <f t="shared" si="21"/>
        <v/>
      </c>
    </row>
    <row r="385" spans="3:9" x14ac:dyDescent="0.2">
      <c r="C385" s="43" t="str">
        <f>IF(C384="","",IF(AND(C384+1&lt;='Page d''acceuil'!$C$9,E384&gt;'Page d''acceuil'!$C$12),C384+1,""))</f>
        <v/>
      </c>
      <c r="D385" s="44" t="str">
        <f t="shared" si="23"/>
        <v/>
      </c>
      <c r="E385" s="45" t="str">
        <f t="shared" si="22"/>
        <v/>
      </c>
      <c r="F385" s="45" t="str">
        <f>IF(C385="","",-PMT('Page d''acceuil'!$C$8/12,'Page d''acceuil'!$C$9,'Page d''acceuil'!$C$7))</f>
        <v/>
      </c>
      <c r="G385" s="45" t="str">
        <f t="shared" si="20"/>
        <v/>
      </c>
      <c r="H385" s="45" t="str">
        <f>IF(C385="","",E385*'Page d''acceuil'!$C$8/12)</f>
        <v/>
      </c>
      <c r="I385" s="45" t="str">
        <f t="shared" si="21"/>
        <v/>
      </c>
    </row>
    <row r="386" spans="3:9" x14ac:dyDescent="0.2">
      <c r="C386" s="43" t="str">
        <f>IF(C385="","",IF(AND(C385+1&lt;='Page d''acceuil'!$C$9,E385&gt;'Page d''acceuil'!$C$12),C385+1,""))</f>
        <v/>
      </c>
      <c r="D386" s="44" t="str">
        <f t="shared" si="23"/>
        <v/>
      </c>
      <c r="E386" s="45" t="str">
        <f t="shared" si="22"/>
        <v/>
      </c>
      <c r="F386" s="45" t="str">
        <f>IF(C386="","",-PMT('Page d''acceuil'!$C$8/12,'Page d''acceuil'!$C$9,'Page d''acceuil'!$C$7))</f>
        <v/>
      </c>
      <c r="G386" s="45" t="str">
        <f t="shared" si="20"/>
        <v/>
      </c>
      <c r="H386" s="45" t="str">
        <f>IF(C386="","",E386*'Page d''acceuil'!$C$8/12)</f>
        <v/>
      </c>
      <c r="I386" s="45" t="str">
        <f t="shared" si="21"/>
        <v/>
      </c>
    </row>
    <row r="387" spans="3:9" x14ac:dyDescent="0.2">
      <c r="C387" s="43" t="str">
        <f>IF(C386="","",IF(AND(C386+1&lt;='Page d''acceuil'!$C$9,E386&gt;'Page d''acceuil'!$C$12),C386+1,""))</f>
        <v/>
      </c>
      <c r="D387" s="44" t="str">
        <f t="shared" si="23"/>
        <v/>
      </c>
      <c r="E387" s="45" t="str">
        <f t="shared" si="22"/>
        <v/>
      </c>
      <c r="F387" s="45" t="str">
        <f>IF(C387="","",-PMT('Page d''acceuil'!$C$8/12,'Page d''acceuil'!$C$9,'Page d''acceuil'!$C$7))</f>
        <v/>
      </c>
      <c r="G387" s="45" t="str">
        <f t="shared" si="20"/>
        <v/>
      </c>
      <c r="H387" s="45" t="str">
        <f>IF(C387="","",E387*'Page d''acceuil'!$C$8/12)</f>
        <v/>
      </c>
      <c r="I387" s="45" t="str">
        <f t="shared" si="21"/>
        <v/>
      </c>
    </row>
    <row r="388" spans="3:9" x14ac:dyDescent="0.2">
      <c r="C388" s="43" t="str">
        <f>IF(C387="","",IF(AND(C387+1&lt;='Page d''acceuil'!$C$9,E387&gt;'Page d''acceuil'!$C$12),C387+1,""))</f>
        <v/>
      </c>
      <c r="D388" s="44" t="str">
        <f t="shared" si="23"/>
        <v/>
      </c>
      <c r="E388" s="45" t="str">
        <f t="shared" si="22"/>
        <v/>
      </c>
      <c r="F388" s="45" t="str">
        <f>IF(C388="","",-PMT('Page d''acceuil'!$C$8/12,'Page d''acceuil'!$C$9,'Page d''acceuil'!$C$7))</f>
        <v/>
      </c>
      <c r="G388" s="45" t="str">
        <f t="shared" si="20"/>
        <v/>
      </c>
      <c r="H388" s="45" t="str">
        <f>IF(C388="","",E388*'Page d''acceuil'!$C$8/12)</f>
        <v/>
      </c>
      <c r="I388" s="45" t="str">
        <f t="shared" si="21"/>
        <v/>
      </c>
    </row>
    <row r="389" spans="3:9" x14ac:dyDescent="0.2">
      <c r="C389" s="43" t="str">
        <f>IF(C388="","",IF(AND(C388+1&lt;='Page d''acceuil'!$C$9,E388&gt;'Page d''acceuil'!$C$12),C388+1,""))</f>
        <v/>
      </c>
      <c r="D389" s="44" t="str">
        <f t="shared" si="23"/>
        <v/>
      </c>
      <c r="E389" s="45" t="str">
        <f t="shared" si="22"/>
        <v/>
      </c>
      <c r="F389" s="45" t="str">
        <f>IF(C389="","",-PMT('Page d''acceuil'!$C$8/12,'Page d''acceuil'!$C$9,'Page d''acceuil'!$C$7))</f>
        <v/>
      </c>
      <c r="G389" s="45" t="str">
        <f>IF(C389="","",F389-H389)</f>
        <v/>
      </c>
      <c r="H389" s="45" t="str">
        <f>IF(C389="","",E389*'Page d''acceuil'!$C$8/12)</f>
        <v/>
      </c>
      <c r="I389" s="45" t="str">
        <f t="shared" si="21"/>
        <v/>
      </c>
    </row>
    <row r="390" spans="3:9" x14ac:dyDescent="0.2">
      <c r="C390" s="43" t="str">
        <f>IF(C389="","",IF(AND(C389+1&lt;='Page d''acceuil'!$C$9,E389&gt;'Page d''acceuil'!$C$12),C389+1,""))</f>
        <v/>
      </c>
      <c r="D390" s="44" t="str">
        <f t="shared" si="23"/>
        <v/>
      </c>
      <c r="E390" s="45" t="str">
        <f t="shared" si="22"/>
        <v/>
      </c>
      <c r="F390" s="45" t="str">
        <f>IF(C390="","",-PMT('Page d''acceuil'!$C$8/12,'Page d''acceuil'!$C$9,'Page d''acceuil'!$C$7))</f>
        <v/>
      </c>
      <c r="G390" s="45" t="str">
        <f>IF(C390="","",F390-H390)</f>
        <v/>
      </c>
      <c r="H390" s="45" t="str">
        <f>IF(C390="","",E390*'Page d''acceuil'!$C$8/12)</f>
        <v/>
      </c>
      <c r="I390" s="45" t="str">
        <f t="shared" si="21"/>
        <v/>
      </c>
    </row>
    <row r="391" spans="3:9" x14ac:dyDescent="0.2">
      <c r="C391" s="43" t="str">
        <f>IF(C390="","",IF(AND(C390+1&lt;='Page d''acceuil'!$C$9,E390&gt;'Page d''acceuil'!$C$12),C390+1,""))</f>
        <v/>
      </c>
      <c r="D391" s="44" t="str">
        <f>IF(C391="","",IF(MONTH(D390)=12,DATE(YEAR(D390)+1,1,1),DATE(YEAR(D390),MONTH(D390)+1,1)))</f>
        <v/>
      </c>
      <c r="E391" s="45" t="str">
        <f t="shared" si="22"/>
        <v/>
      </c>
      <c r="F391" s="45" t="str">
        <f>IF(C391="","",-PMT('Page d''acceuil'!$C$8/12,'Page d''acceuil'!$C$9,'Page d''acceuil'!$C$7))</f>
        <v/>
      </c>
      <c r="G391" s="45" t="str">
        <f>IF(C391="","",F391-H391)</f>
        <v/>
      </c>
      <c r="H391" s="45" t="str">
        <f>IF(C391="","",E391*'Page d''acceuil'!$C$8/12)</f>
        <v/>
      </c>
      <c r="I391" s="45" t="str">
        <f t="shared" si="21"/>
        <v/>
      </c>
    </row>
    <row r="392" spans="3:9" x14ac:dyDescent="0.2">
      <c r="D392" s="21"/>
      <c r="E392" s="20"/>
      <c r="F392" s="20"/>
      <c r="G392" s="20"/>
      <c r="H392" s="20"/>
      <c r="I392" s="20"/>
    </row>
  </sheetData>
  <sheetProtection password="C3D9" sheet="1" objects="1" scenarios="1"/>
  <pageMargins left="0.7" right="0.7" top="0.75" bottom="0.75" header="0.3" footer="0.3"/>
  <pageSetup paperSize="9" scale="22" orientation="portrait" horizontalDpi="4294967293" verticalDpi="0" r:id="rId1"/>
  <rowBreaks count="1" manualBreakCount="1">
    <brk id="23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0" zoomScaleNormal="80" workbookViewId="0">
      <selection activeCell="R5" sqref="R5"/>
    </sheetView>
  </sheetViews>
  <sheetFormatPr baseColWidth="10" defaultRowHeight="15" x14ac:dyDescent="0.25"/>
  <cols>
    <col min="1" max="16384" width="11.42578125" style="8"/>
  </cols>
  <sheetData/>
  <sheetProtection password="C3D9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B35" sqref="B35"/>
    </sheetView>
  </sheetViews>
  <sheetFormatPr baseColWidth="10" defaultRowHeight="15" x14ac:dyDescent="0.25"/>
  <cols>
    <col min="1" max="3" width="11.42578125" style="8"/>
    <col min="4" max="4" width="16" style="8" customWidth="1"/>
    <col min="5" max="16384" width="11.42578125" style="8"/>
  </cols>
  <sheetData>
    <row r="1" spans="1:11" ht="20.25" x14ac:dyDescent="0.25">
      <c r="A1" s="30" t="s">
        <v>15</v>
      </c>
      <c r="B1" s="30"/>
      <c r="C1" s="31"/>
      <c r="D1" s="31"/>
      <c r="E1" s="31"/>
      <c r="F1" s="32"/>
      <c r="G1" s="32"/>
      <c r="H1" s="32"/>
      <c r="I1" s="32"/>
      <c r="J1" s="32"/>
      <c r="K1" s="32"/>
    </row>
    <row r="2" spans="1:11" x14ac:dyDescent="0.25">
      <c r="A2" s="33"/>
      <c r="B2" s="34" t="s">
        <v>18</v>
      </c>
      <c r="C2" s="33"/>
      <c r="D2" s="33"/>
      <c r="E2" s="33"/>
      <c r="F2" s="35"/>
      <c r="G2" s="35"/>
      <c r="H2" s="35"/>
      <c r="I2" s="35"/>
      <c r="J2" s="35"/>
      <c r="K2" s="35"/>
    </row>
    <row r="3" spans="1:11" x14ac:dyDescent="0.25">
      <c r="A3" s="33"/>
      <c r="B3" s="35"/>
      <c r="C3" s="33"/>
      <c r="D3" s="33"/>
      <c r="E3" s="33"/>
      <c r="F3" s="35"/>
      <c r="G3" s="35"/>
      <c r="H3" s="35"/>
      <c r="I3" s="35"/>
      <c r="J3" s="35"/>
      <c r="K3" s="35"/>
    </row>
    <row r="4" spans="1:11" x14ac:dyDescent="0.25">
      <c r="A4" s="33"/>
      <c r="B4" s="36"/>
      <c r="C4" s="33"/>
      <c r="D4" s="33"/>
      <c r="E4" s="33"/>
      <c r="F4" s="35"/>
      <c r="G4" s="35"/>
      <c r="H4" s="35"/>
      <c r="I4" s="35"/>
      <c r="J4" s="35"/>
      <c r="K4" s="35"/>
    </row>
    <row r="5" spans="1:11" ht="15.75" x14ac:dyDescent="0.25">
      <c r="A5" s="37"/>
      <c r="B5" s="33"/>
      <c r="C5" s="33"/>
      <c r="D5" s="33"/>
      <c r="E5" s="33"/>
      <c r="F5" s="35"/>
      <c r="G5" s="35"/>
      <c r="H5" s="35"/>
      <c r="I5" s="35"/>
      <c r="J5" s="35"/>
      <c r="K5" s="35"/>
    </row>
    <row r="6" spans="1:11" x14ac:dyDescent="0.25">
      <c r="A6" s="34"/>
      <c r="B6" s="33"/>
      <c r="C6" s="33"/>
      <c r="D6" s="33"/>
      <c r="E6" s="33"/>
      <c r="F6" s="35"/>
      <c r="G6" s="35"/>
      <c r="H6" s="35"/>
      <c r="I6" s="35"/>
      <c r="J6" s="35"/>
      <c r="K6" s="35"/>
    </row>
    <row r="7" spans="1:11" x14ac:dyDescent="0.25">
      <c r="A7" s="34" t="s">
        <v>14</v>
      </c>
      <c r="B7" s="33"/>
      <c r="C7" s="33"/>
      <c r="D7" s="33"/>
      <c r="E7" s="33"/>
      <c r="F7" s="35"/>
      <c r="G7" s="35"/>
      <c r="H7" s="35"/>
      <c r="I7" s="35"/>
      <c r="J7" s="35"/>
      <c r="K7" s="35"/>
    </row>
    <row r="8" spans="1:11" ht="15.75" x14ac:dyDescent="0.25">
      <c r="A8" s="38"/>
      <c r="B8" s="33"/>
      <c r="C8" s="33"/>
      <c r="D8" s="33"/>
      <c r="E8" s="33"/>
      <c r="F8" s="35"/>
      <c r="G8" s="35"/>
      <c r="H8" s="35"/>
      <c r="I8" s="35"/>
      <c r="J8" s="35"/>
      <c r="K8" s="35"/>
    </row>
    <row r="9" spans="1:11" ht="15.75" x14ac:dyDescent="0.25">
      <c r="A9" s="56" t="s">
        <v>24</v>
      </c>
      <c r="B9" s="52"/>
      <c r="C9" s="52"/>
      <c r="D9" s="52"/>
      <c r="E9" s="57"/>
      <c r="F9" s="39"/>
      <c r="G9" s="39"/>
      <c r="H9" s="35"/>
      <c r="I9" s="40"/>
      <c r="J9" s="35"/>
      <c r="K9" s="35"/>
    </row>
    <row r="10" spans="1:11" x14ac:dyDescent="0.25">
      <c r="A10" s="51"/>
      <c r="B10" s="52"/>
      <c r="C10" s="52"/>
      <c r="D10" s="52"/>
      <c r="E10" s="33"/>
      <c r="F10" s="40"/>
      <c r="G10" s="40"/>
      <c r="H10" s="35"/>
      <c r="I10" s="33"/>
      <c r="J10" s="35"/>
      <c r="K10" s="35"/>
    </row>
    <row r="11" spans="1:11" ht="15.75" x14ac:dyDescent="0.25">
      <c r="A11" s="51" t="s">
        <v>16</v>
      </c>
      <c r="B11" s="52"/>
      <c r="C11" s="52"/>
      <c r="D11" s="52"/>
      <c r="E11" s="42"/>
      <c r="F11" s="39"/>
      <c r="G11" s="40"/>
      <c r="H11" s="35"/>
      <c r="I11" s="35"/>
      <c r="J11" s="35"/>
      <c r="K11" s="35"/>
    </row>
    <row r="12" spans="1:11" x14ac:dyDescent="0.25">
      <c r="A12" s="36"/>
      <c r="B12" s="33"/>
      <c r="C12" s="33"/>
      <c r="D12" s="33"/>
      <c r="E12" s="33"/>
      <c r="F12" s="35"/>
      <c r="G12" s="35"/>
      <c r="H12" s="35"/>
      <c r="I12" s="35"/>
      <c r="J12" s="35"/>
      <c r="K12" s="35"/>
    </row>
    <row r="20" spans="1:1" x14ac:dyDescent="0.25">
      <c r="A20" s="36"/>
    </row>
    <row r="24" spans="1:1" x14ac:dyDescent="0.25">
      <c r="A24" s="36"/>
    </row>
    <row r="25" spans="1:1" x14ac:dyDescent="0.25">
      <c r="A25" s="36"/>
    </row>
    <row r="41" spans="1:1" x14ac:dyDescent="0.25">
      <c r="A41" s="36"/>
    </row>
  </sheetData>
  <sheetProtection password="C3D9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11"/>
  <sheetViews>
    <sheetView workbookViewId="0">
      <selection activeCell="C11" sqref="C11:H11"/>
    </sheetView>
  </sheetViews>
  <sheetFormatPr baseColWidth="10" defaultRowHeight="15" x14ac:dyDescent="0.25"/>
  <cols>
    <col min="1" max="7" width="11.42578125" style="8"/>
    <col min="8" max="8" width="29.7109375" style="8" customWidth="1"/>
    <col min="9" max="16384" width="11.42578125" style="8"/>
  </cols>
  <sheetData>
    <row r="8" spans="1:9" ht="18.75" x14ac:dyDescent="0.3">
      <c r="A8" s="53" t="s">
        <v>19</v>
      </c>
    </row>
    <row r="9" spans="1:9" ht="18.75" x14ac:dyDescent="0.3">
      <c r="A9" s="53"/>
    </row>
    <row r="10" spans="1:9" x14ac:dyDescent="0.25">
      <c r="B10" s="8" t="s">
        <v>20</v>
      </c>
    </row>
    <row r="11" spans="1:9" x14ac:dyDescent="0.25">
      <c r="B11" s="54" t="s">
        <v>21</v>
      </c>
      <c r="C11" s="62" t="s">
        <v>22</v>
      </c>
      <c r="D11" s="62"/>
      <c r="E11" s="62"/>
      <c r="F11" s="62"/>
      <c r="G11" s="62"/>
      <c r="H11" s="62"/>
      <c r="I11" s="55" t="s">
        <v>23</v>
      </c>
    </row>
  </sheetData>
  <sheetProtection password="C3D9" sheet="1" objects="1" scenarios="1"/>
  <mergeCells count="1">
    <mergeCell ref="C11:H11"/>
  </mergeCells>
  <hyperlinks>
    <hyperlink ref="C1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Page d'acceuil</vt:lpstr>
      <vt:lpstr>TABLEAU D'AMORTISSEMENT </vt:lpstr>
      <vt:lpstr>Analyse</vt:lpstr>
      <vt:lpstr>AIDE</vt:lpstr>
      <vt:lpstr>Déverrouillage</vt:lpstr>
      <vt:lpstr>duree_du_pret</vt:lpstr>
      <vt:lpstr>montant_du_pretd</vt:lpstr>
      <vt:lpstr>nombre_versements_an</vt:lpstr>
      <vt:lpstr>TAEG</vt:lpstr>
      <vt:lpstr>'TABLEAU D''AMORTISSEMENT 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2018-09-21T14:16:35Z</dcterms:modified>
</cp:coreProperties>
</file>