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esktop\"/>
    </mc:Choice>
  </mc:AlternateContent>
  <bookViews>
    <workbookView xWindow="0" yWindow="0" windowWidth="24000" windowHeight="9735"/>
  </bookViews>
  <sheets>
    <sheet name="TEST" sheetId="1" r:id="rId1"/>
    <sheet name="RESULTATS" sheetId="2" r:id="rId2"/>
  </sheets>
  <definedNames>
    <definedName name="_xlnm.Print_Area" localSheetId="1">RESULTATS!$A$1:$N$25</definedName>
    <definedName name="_xlnm.Print_Area" localSheetId="0">TEST!$A$1:$O$192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5" i="1" l="1"/>
  <c r="R193" i="1"/>
  <c r="Q188" i="1"/>
  <c r="S188" i="1" s="1"/>
  <c r="Q185" i="1"/>
  <c r="S185" i="1" s="1"/>
  <c r="Q182" i="1"/>
  <c r="S182" i="1" s="1"/>
  <c r="Q179" i="1"/>
  <c r="S179" i="1" s="1"/>
  <c r="Q176" i="1"/>
  <c r="S176" i="1" s="1"/>
  <c r="Q173" i="1"/>
  <c r="S173" i="1" s="1"/>
  <c r="Q170" i="1"/>
  <c r="S170" i="1" s="1"/>
  <c r="Q167" i="1"/>
  <c r="S167" i="1" s="1"/>
  <c r="Q164" i="1"/>
  <c r="S164" i="1" s="1"/>
  <c r="Q161" i="1"/>
  <c r="S161" i="1" s="1"/>
  <c r="Q158" i="1"/>
  <c r="Q155" i="1"/>
  <c r="S155" i="1" s="1"/>
  <c r="Q152" i="1"/>
  <c r="S152" i="1" s="1"/>
  <c r="Q149" i="1"/>
  <c r="Q146" i="1"/>
  <c r="Q143" i="1"/>
  <c r="S143" i="1" s="1"/>
  <c r="Q140" i="1"/>
  <c r="S140" i="1" s="1"/>
  <c r="Q137" i="1"/>
  <c r="S137" i="1" s="1"/>
  <c r="Q134" i="1"/>
  <c r="S134" i="1" s="1"/>
  <c r="Q131" i="1"/>
  <c r="S131" i="1" s="1"/>
  <c r="Q128" i="1"/>
  <c r="S128" i="1" s="1"/>
  <c r="Q125" i="1"/>
  <c r="S125" i="1" s="1"/>
  <c r="Q122" i="1"/>
  <c r="S122" i="1" s="1"/>
  <c r="Q119" i="1"/>
  <c r="S119" i="1" s="1"/>
  <c r="Q116" i="1"/>
  <c r="S116" i="1" s="1"/>
  <c r="Q113" i="1"/>
  <c r="S113" i="1" s="1"/>
  <c r="Q110" i="1"/>
  <c r="S110" i="1" s="1"/>
  <c r="Q107" i="1"/>
  <c r="S107" i="1" s="1"/>
  <c r="Q104" i="1"/>
  <c r="S104" i="1" s="1"/>
  <c r="Q101" i="1"/>
  <c r="S101" i="1" s="1"/>
  <c r="Q98" i="1"/>
  <c r="S98" i="1" s="1"/>
  <c r="Q95" i="1"/>
  <c r="S95" i="1" s="1"/>
  <c r="Q92" i="1"/>
  <c r="S92" i="1" s="1"/>
  <c r="Q89" i="1"/>
  <c r="S89" i="1" s="1"/>
  <c r="Q86" i="1"/>
  <c r="S86" i="1" s="1"/>
  <c r="Q83" i="1"/>
  <c r="S83" i="1" s="1"/>
  <c r="Q80" i="1"/>
  <c r="S80" i="1" s="1"/>
  <c r="Q77" i="1"/>
  <c r="S77" i="1" s="1"/>
  <c r="Q74" i="1"/>
  <c r="S74" i="1" s="1"/>
  <c r="Q71" i="1"/>
  <c r="S71" i="1" s="1"/>
  <c r="Q68" i="1"/>
  <c r="S68" i="1" s="1"/>
  <c r="Q65" i="1"/>
  <c r="S65" i="1" s="1"/>
  <c r="Q62" i="1"/>
  <c r="S62" i="1" s="1"/>
  <c r="Q59" i="1"/>
  <c r="S59" i="1" s="1"/>
  <c r="Q56" i="1"/>
  <c r="S56" i="1" s="1"/>
  <c r="Q53" i="1"/>
  <c r="S53" i="1" s="1"/>
  <c r="Q50" i="1"/>
  <c r="S50" i="1" s="1"/>
  <c r="Q47" i="1"/>
  <c r="S47" i="1" s="1"/>
  <c r="Q44" i="1"/>
  <c r="S44" i="1" s="1"/>
  <c r="Q41" i="1"/>
  <c r="S41" i="1" s="1"/>
  <c r="Q38" i="1"/>
  <c r="S38" i="1" s="1"/>
  <c r="Q35" i="1"/>
  <c r="S35" i="1" s="1"/>
  <c r="Q32" i="1"/>
  <c r="S32" i="1" s="1"/>
  <c r="Q29" i="1"/>
  <c r="S29" i="1" s="1"/>
  <c r="Q26" i="1"/>
  <c r="S26" i="1" s="1"/>
  <c r="Q23" i="1"/>
  <c r="S23" i="1" s="1"/>
  <c r="Q20" i="1"/>
  <c r="S20" i="1" s="1"/>
  <c r="Q17" i="1"/>
  <c r="S17" i="1" s="1"/>
  <c r="Q14" i="1"/>
  <c r="S14" i="1" s="1"/>
  <c r="Q11" i="1"/>
  <c r="S11" i="1" s="1"/>
  <c r="Y11" i="1" l="1"/>
  <c r="X11" i="1"/>
  <c r="U11" i="1"/>
  <c r="S158" i="1"/>
  <c r="V11" i="1"/>
  <c r="S149" i="1"/>
  <c r="W11" i="1"/>
  <c r="S146" i="1"/>
  <c r="Q190" i="1"/>
  <c r="E6" i="2" s="1"/>
  <c r="I14" i="2" l="1"/>
  <c r="I20" i="2"/>
  <c r="I16" i="2"/>
  <c r="I18" i="2"/>
  <c r="I12" i="2"/>
</calcChain>
</file>

<file path=xl/sharedStrings.xml><?xml version="1.0" encoding="utf-8"?>
<sst xmlns="http://schemas.openxmlformats.org/spreadsheetml/2006/main" count="153" uniqueCount="88">
  <si>
    <t>Test entrepreneurial</t>
  </si>
  <si>
    <t>Ce test sous forme de quizz va vous permettre de tester vos aptitudes de créateur d'entreprise.</t>
  </si>
  <si>
    <t>1) En tant que dirigeant d'une petite entreprise, il vaut mieux faire un maximum de choses soi-même pour faire des économies.</t>
  </si>
  <si>
    <t>2) En France pour créer une société, il faut au minimum être deux associés.</t>
  </si>
  <si>
    <t>Points</t>
  </si>
  <si>
    <t>3) Dans le cadre d'un bail commercial 3/6/9, le locataire peut être évincé au bout de 3 ans, 6 ans ou 9 ans.</t>
  </si>
  <si>
    <t>4) L'étude de marché sert à valider et préciser son idée de création d'entreprise, et éventuellement à trouver ses premiers clients.</t>
  </si>
  <si>
    <t>6) Lorqu'on dépasse le plafond de chiffre d'affaires de l'auto-entrepreneur, on tombe automatiquement dans le régime de l'entreprise individuelle.</t>
  </si>
  <si>
    <t>5) Auto-entreprise et micro-entreprise sont deux termes qui signifient la même chose.</t>
  </si>
  <si>
    <t>7) Le nouveau nom du RSI est la "Sécurité sociale pour les indépendants".</t>
  </si>
  <si>
    <t>8) Les chefs d'entreprise qui se plaignent ont plus de chances d'échouer que les autres.</t>
  </si>
  <si>
    <t>10) Une auto-entreprise ne peut héberger qu'une seule activité.</t>
  </si>
  <si>
    <t>11) Lorsqu'on crée une entreprise, il est conseillé de souscrire une assurance responsabilité civile professionnelle.</t>
  </si>
  <si>
    <t>12) Pour fixer ses prix de vente, le seul critère à prendre en compte est la concurrence.</t>
  </si>
  <si>
    <t>13) La trésorerie d'une entreprise est l'argent dont elle dispose en pièces et billets.</t>
  </si>
  <si>
    <t>14) On peut se passer d'expert-comptable en micro-entreprise.</t>
  </si>
  <si>
    <t>15) A l'heure actuelle, il vaut mieux avoir un marketing tourné produit qu'un marketing tourné client.</t>
  </si>
  <si>
    <t>18) La plupart des créateurs d'entreprise s'intéressent trop à leur idée et pas assez aux attentes de leurs clients.</t>
  </si>
  <si>
    <t>16) Lorsqu'on fait un questionnaire d'étude de marché, il n'est pas nécessaire de demander leurs coordonnées aux personnes interrogées.</t>
  </si>
  <si>
    <t>17) Lorsqu'on crée une entreprise, il vaut mieux être curieux et ouvert d'esprit.</t>
  </si>
  <si>
    <t>20) Si les stocks augmentent, le besoin en fonds de roulement augmente aussi.</t>
  </si>
  <si>
    <t>21) La TVA est un impôt qui pèse sur les entreprises.</t>
  </si>
  <si>
    <t>22) Toutes les entreprises devraient avoir un fichier client à jour, même les boulangeries et les épiceries.</t>
  </si>
  <si>
    <t>23) Mieux vaut chercher de nouveaux clients plutôt que de perdre son temps à relancer des factures impayées.</t>
  </si>
  <si>
    <t>24) Il est possible de supprimer à tout moment une facture de son logiciel de facturation.</t>
  </si>
  <si>
    <t>26) Un plan d'affaires comporte une description de la future activité ainsi qu'un plan financier.</t>
  </si>
  <si>
    <t>27) Un amortissement correspond à un étalement de trésorerie.</t>
  </si>
  <si>
    <t>28) En SAS ou SASU, le dirigeant est assimilé-salarié, ce qui permet d'éviter le régime social des indépendants.</t>
  </si>
  <si>
    <t>29) Les dividendes sont les bénéfices distribués aux actionnaires ou associés.</t>
  </si>
  <si>
    <t>31) Le crowdfunding est un mode de financement qui fait appel au grand public, à travers une plateforme internet.</t>
  </si>
  <si>
    <t>32) Un micro-entrepreneur n'a pas besoin d'avoir de compte bancaire séparé pour son activité.</t>
  </si>
  <si>
    <t>34) "Entreprise" est synonyme de "société".</t>
  </si>
  <si>
    <t>33) L'objet social d'une société est sa forme juridique.</t>
  </si>
  <si>
    <t>35) Une société peut à tout moment prêter de l'argent à un de ses associés, pour une durée indéterminée.</t>
  </si>
  <si>
    <t>36) En France, un chef d'entreprise peut choisir de ne cotiser à aucune caisse de retraite.</t>
  </si>
  <si>
    <t>37) En micro-entreprise, on ne peut pas déduire ses charges réelles. Mais l'Etat applique un abattement forfaitaire pour compenser cela.</t>
  </si>
  <si>
    <t>40) Un bon chef d'entreprise est quelqu'un qui sait s'entourer d'experts dans leur domaine.</t>
  </si>
  <si>
    <t>38) L'organisation et la gestion du temps sont des facteurs-clés de succès lorsqu'on crée une entreprise.</t>
  </si>
  <si>
    <t>41) Le merchandising désigne les politiques de réduction tarifaire des produits.</t>
  </si>
  <si>
    <t>42) Les entreprises individuelles et les micro-entreprises sont soumises à l'impôt sur les sociétés.</t>
  </si>
  <si>
    <t>43) Le coût de revient d'un produit est égal à la marge qu'il permet de générer.</t>
  </si>
  <si>
    <t>44) Il est moins coûteux de fidéliser ses clients que d'en acquérir de nouveaux.</t>
  </si>
  <si>
    <t>45) Le plan de financement est un tableau qui liste les besoins de démarrage et leur mode de financement.</t>
  </si>
  <si>
    <t>46) Face à des difficultés, il faut réagir et rechercher des alternatives sans attendre.</t>
  </si>
  <si>
    <t>48) La couveuse d'entreprise est une solution qui permet de tester son activité sans créer d'entreprise.</t>
  </si>
  <si>
    <t>49) Un refus bancaire doit être pris comme une alerte sur la viabilité du projet, et doit amener à une remise en question.</t>
  </si>
  <si>
    <t>50) Il vaut mieux créer une entreprise dans un secteur que l'on connaît déjà.</t>
  </si>
  <si>
    <t>51) Pour une boutique, le choix de l'emplacement commercial est le premier facteur de réussite.</t>
  </si>
  <si>
    <t>52) Il ne faut pas hésiter à entrer en conflit avec un client de mauvaise foi.</t>
  </si>
  <si>
    <t>53) Un concurrent ne peut pas être un partenaire.</t>
  </si>
  <si>
    <t>54) L'analyse de la concurrence est une des meilleures méthodes d'étude de marché.</t>
  </si>
  <si>
    <t>55) Dans la plupart des cas, il vaut mieux considérer ses fournisseurs comme des partenaires.</t>
  </si>
  <si>
    <t>57) Un fonds de commerce et le prix payé au propriétaire des murs de la boutique.</t>
  </si>
  <si>
    <t>56) Bien s'associer consiste à choisir un associé aux compétences complémentaires, et à définir une règle du jeu claire.</t>
  </si>
  <si>
    <t>58) L'ACCRE est la somme que Pôle Emploi verse pour la création d'une entreprise.</t>
  </si>
  <si>
    <t>60) Une stratégie d'alignement consiste à pratiquer les mêmes prix que la concurrence.</t>
  </si>
  <si>
    <t>9) La principale cause d'échec des entreprises est le manque de compétences en gestion.</t>
  </si>
  <si>
    <t>19) Le modèle économique est la manière dont l'entreprise va gagner de l'argent (attrait du produit, organisation efficace, rentabilité).</t>
  </si>
  <si>
    <t>25) Une société est plus facile à gérer qu'une entreprise individuelle.</t>
  </si>
  <si>
    <t>39) Exceptionnellement, la durée du premier exercice comptable d'une société peut dépasser un an.</t>
  </si>
  <si>
    <t>47) Si la rentabilité n'est pas atteinte en 2 ou 3 mois, il vaut mieux tout arrêter.</t>
  </si>
  <si>
    <t>59) Une zone de chalandise est un espace de vente au sein d'une boutique.</t>
  </si>
  <si>
    <t>Catégorie</t>
  </si>
  <si>
    <t>Réponse</t>
  </si>
  <si>
    <t>Juridique</t>
  </si>
  <si>
    <t>Fiscal / social</t>
  </si>
  <si>
    <t>Comportement / organisation</t>
  </si>
  <si>
    <t>Vocabulaire</t>
  </si>
  <si>
    <t>Marketing / gestion</t>
  </si>
  <si>
    <t>30) Le seuil de rentabilité est le niveau de chiffre d'affaires à partir duquel on commence à gagner de l'argent.</t>
  </si>
  <si>
    <t>TOTAL</t>
  </si>
  <si>
    <t>Test entrepreneurial : vos résultats</t>
  </si>
  <si>
    <t>Votre score général est de :</t>
  </si>
  <si>
    <t xml:space="preserve">Voici 60 questions. </t>
  </si>
  <si>
    <t>sur 20</t>
  </si>
  <si>
    <t>Voici le détail de vos résultats :</t>
  </si>
  <si>
    <t>Félicitations ! Vous avez terminé le test.</t>
  </si>
  <si>
    <t>nombre vides :</t>
  </si>
  <si>
    <t>seuil pour affichage résultats :</t>
  </si>
  <si>
    <t>Connaissances juridiques :</t>
  </si>
  <si>
    <t>Connaissances en marketing et gestion :</t>
  </si>
  <si>
    <t>Connaissances en fiscal et social :</t>
  </si>
  <si>
    <t>Maîtrise du vocabulaire de l'entreprise :</t>
  </si>
  <si>
    <t>Comportement de créateur et organisation :</t>
  </si>
  <si>
    <t>Rappel points</t>
  </si>
  <si>
    <t>Occurrences</t>
  </si>
  <si>
    <r>
      <t>Rendez-vous sur l'</t>
    </r>
    <r>
      <rPr>
        <b/>
        <u/>
        <sz val="12"/>
        <color rgb="FFFF0000"/>
        <rFont val="Arial"/>
        <family val="2"/>
      </rPr>
      <t>onglet suivant</t>
    </r>
    <r>
      <rPr>
        <b/>
        <sz val="12"/>
        <color rgb="FFFF0000"/>
        <rFont val="Arial"/>
        <family val="2"/>
      </rPr>
      <t xml:space="preserve"> pour visualiser vos résultats.</t>
    </r>
  </si>
  <si>
    <r>
      <t xml:space="preserve">Répondez à </t>
    </r>
    <r>
      <rPr>
        <b/>
        <u/>
        <sz val="12"/>
        <color theme="9" tint="-0.249977111117893"/>
        <rFont val="Arial"/>
        <family val="2"/>
      </rPr>
      <t>TOUTES</t>
    </r>
    <r>
      <rPr>
        <b/>
        <sz val="12"/>
        <color theme="9" tint="-0.249977111117893"/>
        <rFont val="Arial"/>
        <family val="2"/>
      </rPr>
      <t xml:space="preserve"> les questions par VRAI ou FAUX. Prenez votre temps.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</si>
</sst>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9" tint="-0.249977111117893"/>
      <name val="Arial"/>
      <family val="2"/>
    </font>
    <font>
      <b/>
      <u/>
      <sz val="12"/>
      <color theme="9" tint="-0.249977111117893"/>
      <name val="Arial"/>
      <family val="2"/>
    </font>
    <font>
      <b/>
      <i/>
      <sz val="14"/>
      <color theme="1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u/>
      <sz val="16"/>
      <color theme="5" tint="-0.249977111117893"/>
      <name val="Calibri"/>
      <family val="2"/>
      <scheme val="minor"/>
    </font>
    <font>
      <b/>
      <u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indent="2"/>
    </xf>
    <xf numFmtId="0" fontId="10" fillId="0" borderId="0" xfId="0" applyFont="1" applyAlignment="1">
      <alignment vertical="center"/>
    </xf>
    <xf numFmtId="0" fontId="11" fillId="0" borderId="2" xfId="0" applyFont="1" applyBorder="1" applyAlignment="1" applyProtection="1">
      <alignment vertical="center"/>
    </xf>
    <xf numFmtId="1" fontId="11" fillId="0" borderId="1" xfId="0" applyNumberFormat="1" applyFont="1" applyBorder="1" applyAlignment="1">
      <alignment vertical="center"/>
    </xf>
    <xf numFmtId="1" fontId="0" fillId="0" borderId="0" xfId="0" applyNumberFormat="1"/>
    <xf numFmtId="169" fontId="12" fillId="0" borderId="1" xfId="0" applyNumberFormat="1" applyFont="1" applyBorder="1" applyAlignment="1">
      <alignment vertical="center"/>
    </xf>
    <xf numFmtId="0" fontId="12" fillId="0" borderId="2" xfId="0" applyFont="1" applyBorder="1" applyAlignment="1" applyProtection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0</xdr:row>
      <xdr:rowOff>86929</xdr:rowOff>
    </xdr:from>
    <xdr:to>
      <xdr:col>13</xdr:col>
      <xdr:colOff>180975</xdr:colOff>
      <xdr:row>3</xdr:row>
      <xdr:rowOff>123949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86929"/>
          <a:ext cx="2638425" cy="713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0</xdr:row>
      <xdr:rowOff>57150</xdr:rowOff>
    </xdr:from>
    <xdr:to>
      <xdr:col>12</xdr:col>
      <xdr:colOff>495300</xdr:colOff>
      <xdr:row>3</xdr:row>
      <xdr:rowOff>84645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57150"/>
          <a:ext cx="2638425" cy="713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5"/>
  <sheetViews>
    <sheetView showGridLines="0" tabSelected="1" workbookViewId="0">
      <selection activeCell="I11" sqref="I11:J11"/>
    </sheetView>
  </sheetViews>
  <sheetFormatPr baseColWidth="10" defaultColWidth="0" defaultRowHeight="15" x14ac:dyDescent="0.25"/>
  <cols>
    <col min="1" max="15" width="11.42578125" style="3" customWidth="1"/>
    <col min="16" max="16" width="11.42578125" hidden="1"/>
    <col min="17" max="17" width="11.42578125" style="7" hidden="1"/>
    <col min="18" max="18" width="18" hidden="1"/>
    <col min="19" max="20" width="11.42578125" hidden="1"/>
    <col min="21" max="21" width="27.7109375" hidden="1"/>
    <col min="22" max="22" width="11.42578125" hidden="1"/>
    <col min="23" max="23" width="18.42578125" hidden="1"/>
    <col min="24" max="24" width="12.5703125" hidden="1"/>
    <col min="26" max="16384" width="11.42578125" hidden="1"/>
  </cols>
  <sheetData>
    <row r="1" spans="1:25" ht="23.25" x14ac:dyDescent="0.35">
      <c r="A1" s="6" t="s">
        <v>0</v>
      </c>
      <c r="P1" t="b">
        <v>1</v>
      </c>
    </row>
    <row r="2" spans="1:25" x14ac:dyDescent="0.25">
      <c r="A2" s="4"/>
      <c r="P2" t="b">
        <v>0</v>
      </c>
    </row>
    <row r="5" spans="1:25" ht="15.75" x14ac:dyDescent="0.25">
      <c r="A5" s="13" t="s">
        <v>1</v>
      </c>
    </row>
    <row r="6" spans="1:25" ht="15.75" x14ac:dyDescent="0.25">
      <c r="A6" s="13" t="s">
        <v>73</v>
      </c>
    </row>
    <row r="7" spans="1:25" ht="15.75" x14ac:dyDescent="0.25">
      <c r="A7" s="13" t="s">
        <v>87</v>
      </c>
    </row>
    <row r="8" spans="1:25" ht="15.75" x14ac:dyDescent="0.25">
      <c r="A8" s="13"/>
      <c r="U8" s="1" t="s">
        <v>85</v>
      </c>
    </row>
    <row r="9" spans="1:25" x14ac:dyDescent="0.25">
      <c r="P9" s="1" t="s">
        <v>63</v>
      </c>
      <c r="Q9" s="8" t="s">
        <v>4</v>
      </c>
      <c r="R9" s="1" t="s">
        <v>62</v>
      </c>
      <c r="S9" s="1" t="s">
        <v>84</v>
      </c>
      <c r="U9" t="s">
        <v>66</v>
      </c>
      <c r="V9" t="s">
        <v>64</v>
      </c>
      <c r="W9" t="s">
        <v>68</v>
      </c>
      <c r="X9" t="s">
        <v>65</v>
      </c>
      <c r="Y9" t="s">
        <v>67</v>
      </c>
    </row>
    <row r="10" spans="1:25" ht="15.75" thickBot="1" x14ac:dyDescent="0.3">
      <c r="A10" s="4" t="s">
        <v>2</v>
      </c>
    </row>
    <row r="11" spans="1:25" ht="15.75" thickBot="1" x14ac:dyDescent="0.3">
      <c r="A11" s="5"/>
      <c r="I11" s="9"/>
      <c r="J11" s="10"/>
      <c r="P11" t="b">
        <v>0</v>
      </c>
      <c r="Q11" s="7">
        <f>IF(ISBLANK(I11),0,(+IF(I11=P11,1,0)))</f>
        <v>0</v>
      </c>
      <c r="R11" t="s">
        <v>66</v>
      </c>
      <c r="S11">
        <f>Q11</f>
        <v>0</v>
      </c>
      <c r="U11">
        <f>COUNTIF($Q$11:$R$188,U9)</f>
        <v>16</v>
      </c>
      <c r="V11">
        <f>COUNTIF($Q$11:$R$188,V9)</f>
        <v>12</v>
      </c>
      <c r="W11">
        <f>COUNTIF($Q$11:$R$188,W9)</f>
        <v>10</v>
      </c>
      <c r="X11">
        <f>COUNTIF($Q$11:$R$188,X9)</f>
        <v>6</v>
      </c>
      <c r="Y11">
        <f>COUNTIF($Q$11:$R$188,Y9)</f>
        <v>16</v>
      </c>
    </row>
    <row r="13" spans="1:25" ht="15.75" thickBot="1" x14ac:dyDescent="0.3">
      <c r="A13" s="4" t="s">
        <v>3</v>
      </c>
    </row>
    <row r="14" spans="1:25" ht="15.75" thickBot="1" x14ac:dyDescent="0.3">
      <c r="I14" s="9"/>
      <c r="J14" s="10"/>
      <c r="P14" t="b">
        <v>0</v>
      </c>
      <c r="Q14" s="7">
        <f>IF(ISBLANK(I14),0,(+IF(I14=P14,1,0)))</f>
        <v>0</v>
      </c>
      <c r="R14" t="s">
        <v>64</v>
      </c>
      <c r="S14">
        <f>Q14</f>
        <v>0</v>
      </c>
    </row>
    <row r="16" spans="1:25" ht="15.75" thickBot="1" x14ac:dyDescent="0.3">
      <c r="A16" s="4" t="s">
        <v>5</v>
      </c>
    </row>
    <row r="17" spans="1:19" ht="15.75" thickBot="1" x14ac:dyDescent="0.3">
      <c r="I17" s="9"/>
      <c r="J17" s="10"/>
      <c r="P17" t="b">
        <v>0</v>
      </c>
      <c r="Q17" s="7">
        <f>IF(ISBLANK(I17),0,(+IF(I17=P17,1,0)))</f>
        <v>0</v>
      </c>
      <c r="R17" t="s">
        <v>64</v>
      </c>
      <c r="S17">
        <f>Q17</f>
        <v>0</v>
      </c>
    </row>
    <row r="19" spans="1:19" ht="15.75" thickBot="1" x14ac:dyDescent="0.3">
      <c r="A19" s="4" t="s">
        <v>6</v>
      </c>
    </row>
    <row r="20" spans="1:19" ht="15.75" thickBot="1" x14ac:dyDescent="0.3">
      <c r="I20" s="9"/>
      <c r="J20" s="10"/>
      <c r="P20" t="b">
        <v>1</v>
      </c>
      <c r="Q20" s="7">
        <f>IF(ISBLANK(I20),0,(+IF(I20=P20,1,0)))</f>
        <v>0</v>
      </c>
      <c r="R20" t="s">
        <v>68</v>
      </c>
      <c r="S20">
        <f>Q20</f>
        <v>0</v>
      </c>
    </row>
    <row r="22" spans="1:19" ht="15.75" thickBot="1" x14ac:dyDescent="0.3">
      <c r="A22" s="4" t="s">
        <v>8</v>
      </c>
    </row>
    <row r="23" spans="1:19" ht="15.75" thickBot="1" x14ac:dyDescent="0.3">
      <c r="I23" s="9"/>
      <c r="J23" s="10"/>
      <c r="P23" t="b">
        <v>1</v>
      </c>
      <c r="Q23" s="7">
        <f>IF(ISBLANK(I23),0,(+IF(I23=P23,1,0)))</f>
        <v>0</v>
      </c>
      <c r="R23" t="s">
        <v>64</v>
      </c>
      <c r="S23">
        <f>Q23</f>
        <v>0</v>
      </c>
    </row>
    <row r="25" spans="1:19" ht="15.75" thickBot="1" x14ac:dyDescent="0.3">
      <c r="A25" s="4" t="s">
        <v>7</v>
      </c>
    </row>
    <row r="26" spans="1:19" ht="15.75" thickBot="1" x14ac:dyDescent="0.3">
      <c r="I26" s="9"/>
      <c r="J26" s="10"/>
      <c r="P26" t="b">
        <v>1</v>
      </c>
      <c r="Q26" s="7">
        <f>IF(ISBLANK(I26),0,(+IF(I26=P26,1,0)))</f>
        <v>0</v>
      </c>
      <c r="R26" t="s">
        <v>64</v>
      </c>
      <c r="S26">
        <f>Q26</f>
        <v>0</v>
      </c>
    </row>
    <row r="28" spans="1:19" ht="15.75" thickBot="1" x14ac:dyDescent="0.3">
      <c r="A28" s="4" t="s">
        <v>9</v>
      </c>
    </row>
    <row r="29" spans="1:19" ht="15.75" thickBot="1" x14ac:dyDescent="0.3">
      <c r="I29" s="9"/>
      <c r="J29" s="10"/>
      <c r="P29" t="b">
        <v>1</v>
      </c>
      <c r="Q29" s="7">
        <f>IF(ISBLANK(I29),0,(+IF(I29=P29,1,0)))</f>
        <v>0</v>
      </c>
      <c r="R29" t="s">
        <v>65</v>
      </c>
      <c r="S29">
        <f>Q29</f>
        <v>0</v>
      </c>
    </row>
    <row r="31" spans="1:19" ht="15.75" thickBot="1" x14ac:dyDescent="0.3">
      <c r="A31" s="4" t="s">
        <v>10</v>
      </c>
    </row>
    <row r="32" spans="1:19" ht="15.75" thickBot="1" x14ac:dyDescent="0.3">
      <c r="I32" s="9"/>
      <c r="J32" s="10"/>
      <c r="P32" t="b">
        <v>1</v>
      </c>
      <c r="Q32" s="7">
        <f>IF(ISBLANK(I32),0,(+IF(I32=P32,1,0)))</f>
        <v>0</v>
      </c>
      <c r="R32" t="s">
        <v>66</v>
      </c>
      <c r="S32">
        <f>Q32</f>
        <v>0</v>
      </c>
    </row>
    <row r="34" spans="1:19" ht="15.75" thickBot="1" x14ac:dyDescent="0.3">
      <c r="A34" s="4" t="s">
        <v>56</v>
      </c>
    </row>
    <row r="35" spans="1:19" ht="15.75" thickBot="1" x14ac:dyDescent="0.3">
      <c r="I35" s="9"/>
      <c r="J35" s="10"/>
      <c r="P35" t="b">
        <v>0</v>
      </c>
      <c r="Q35" s="7">
        <f>IF(ISBLANK(I35),0,(+IF(I35=P35,1,0)))</f>
        <v>0</v>
      </c>
      <c r="R35" t="s">
        <v>66</v>
      </c>
      <c r="S35">
        <f>Q35</f>
        <v>0</v>
      </c>
    </row>
    <row r="37" spans="1:19" ht="15.75" thickBot="1" x14ac:dyDescent="0.3">
      <c r="A37" s="4" t="s">
        <v>11</v>
      </c>
    </row>
    <row r="38" spans="1:19" ht="15.75" thickBot="1" x14ac:dyDescent="0.3">
      <c r="I38" s="9"/>
      <c r="J38" s="10"/>
      <c r="P38" t="b">
        <v>0</v>
      </c>
      <c r="Q38" s="7">
        <f>IF(ISBLANK(I38),0,(+IF(I38=P38,1,0)))</f>
        <v>0</v>
      </c>
      <c r="R38" t="s">
        <v>64</v>
      </c>
      <c r="S38">
        <f>Q38</f>
        <v>0</v>
      </c>
    </row>
    <row r="40" spans="1:19" ht="15.75" thickBot="1" x14ac:dyDescent="0.3">
      <c r="A40" s="4" t="s">
        <v>12</v>
      </c>
    </row>
    <row r="41" spans="1:19" ht="15.75" thickBot="1" x14ac:dyDescent="0.3">
      <c r="I41" s="9"/>
      <c r="J41" s="10"/>
      <c r="P41" t="b">
        <v>1</v>
      </c>
      <c r="Q41" s="7">
        <f>IF(ISBLANK(I41),0,(+IF(I41=P41,1,0)))</f>
        <v>0</v>
      </c>
      <c r="R41" t="s">
        <v>64</v>
      </c>
      <c r="S41">
        <f>Q41</f>
        <v>0</v>
      </c>
    </row>
    <row r="43" spans="1:19" ht="15.75" thickBot="1" x14ac:dyDescent="0.3">
      <c r="A43" s="4" t="s">
        <v>13</v>
      </c>
    </row>
    <row r="44" spans="1:19" ht="15.75" thickBot="1" x14ac:dyDescent="0.3">
      <c r="I44" s="9"/>
      <c r="J44" s="10"/>
      <c r="P44" t="b">
        <v>1</v>
      </c>
      <c r="Q44" s="7">
        <f>IF(ISBLANK(I44),0,(+IF(I44=P44,1,0)))</f>
        <v>0</v>
      </c>
      <c r="R44" t="s">
        <v>68</v>
      </c>
      <c r="S44">
        <f>Q44</f>
        <v>0</v>
      </c>
    </row>
    <row r="46" spans="1:19" ht="15.75" thickBot="1" x14ac:dyDescent="0.3">
      <c r="A46" s="4" t="s">
        <v>14</v>
      </c>
    </row>
    <row r="47" spans="1:19" ht="15.75" thickBot="1" x14ac:dyDescent="0.3">
      <c r="I47" s="9"/>
      <c r="J47" s="10"/>
      <c r="P47" t="b">
        <v>0</v>
      </c>
      <c r="Q47" s="7">
        <f>IF(ISBLANK(I47),0,(+IF(I47=P47,1,0)))</f>
        <v>0</v>
      </c>
      <c r="R47" t="s">
        <v>67</v>
      </c>
      <c r="S47">
        <f>Q47</f>
        <v>0</v>
      </c>
    </row>
    <row r="49" spans="1:19" ht="15.75" thickBot="1" x14ac:dyDescent="0.3">
      <c r="A49" s="4" t="s">
        <v>15</v>
      </c>
    </row>
    <row r="50" spans="1:19" ht="15.75" thickBot="1" x14ac:dyDescent="0.3">
      <c r="I50" s="9"/>
      <c r="J50" s="10"/>
      <c r="P50" t="b">
        <v>1</v>
      </c>
      <c r="Q50" s="7">
        <f>IF(ISBLANK(I50),0,(+IF(I50=P50,1,0)))</f>
        <v>0</v>
      </c>
      <c r="R50" t="s">
        <v>64</v>
      </c>
      <c r="S50">
        <f>Q50</f>
        <v>0</v>
      </c>
    </row>
    <row r="52" spans="1:19" ht="15.75" thickBot="1" x14ac:dyDescent="0.3">
      <c r="A52" s="4" t="s">
        <v>16</v>
      </c>
    </row>
    <row r="53" spans="1:19" ht="15.75" thickBot="1" x14ac:dyDescent="0.3">
      <c r="I53" s="9"/>
      <c r="J53" s="10"/>
      <c r="P53" t="b">
        <v>0</v>
      </c>
      <c r="Q53" s="7">
        <f>IF(ISBLANK(I53),0,(+IF(I53=P53,1,0)))</f>
        <v>0</v>
      </c>
      <c r="R53" t="s">
        <v>68</v>
      </c>
      <c r="S53">
        <f>Q53</f>
        <v>0</v>
      </c>
    </row>
    <row r="55" spans="1:19" ht="15.75" thickBot="1" x14ac:dyDescent="0.3">
      <c r="A55" s="4" t="s">
        <v>18</v>
      </c>
    </row>
    <row r="56" spans="1:19" ht="15.75" thickBot="1" x14ac:dyDescent="0.3">
      <c r="I56" s="9"/>
      <c r="J56" s="10"/>
      <c r="P56" t="b">
        <v>0</v>
      </c>
      <c r="Q56" s="7">
        <f>IF(ISBLANK(I56),0,(+IF(I56=P56,1,0)))</f>
        <v>0</v>
      </c>
      <c r="R56" t="s">
        <v>68</v>
      </c>
      <c r="S56">
        <f>Q56</f>
        <v>0</v>
      </c>
    </row>
    <row r="58" spans="1:19" ht="15.75" thickBot="1" x14ac:dyDescent="0.3">
      <c r="A58" s="4" t="s">
        <v>19</v>
      </c>
    </row>
    <row r="59" spans="1:19" ht="15.75" thickBot="1" x14ac:dyDescent="0.3">
      <c r="I59" s="9"/>
      <c r="J59" s="10"/>
      <c r="P59" t="b">
        <v>1</v>
      </c>
      <c r="Q59" s="7">
        <f>IF(ISBLANK(I59),0,(+IF(I59=P59,1,0)))</f>
        <v>0</v>
      </c>
      <c r="R59" t="s">
        <v>66</v>
      </c>
      <c r="S59">
        <f>Q59</f>
        <v>0</v>
      </c>
    </row>
    <row r="61" spans="1:19" ht="15.75" thickBot="1" x14ac:dyDescent="0.3">
      <c r="A61" s="4" t="s">
        <v>17</v>
      </c>
    </row>
    <row r="62" spans="1:19" ht="15.75" thickBot="1" x14ac:dyDescent="0.3">
      <c r="I62" s="9"/>
      <c r="J62" s="10"/>
      <c r="P62" t="b">
        <v>1</v>
      </c>
      <c r="Q62" s="7">
        <f>IF(ISBLANK(I62),0,(+IF(I62=P62,1,0)))</f>
        <v>0</v>
      </c>
      <c r="R62" t="s">
        <v>66</v>
      </c>
      <c r="S62">
        <f>Q62</f>
        <v>0</v>
      </c>
    </row>
    <row r="64" spans="1:19" ht="15.75" thickBot="1" x14ac:dyDescent="0.3">
      <c r="A64" s="4" t="s">
        <v>57</v>
      </c>
    </row>
    <row r="65" spans="1:19" ht="15.75" thickBot="1" x14ac:dyDescent="0.3">
      <c r="I65" s="9"/>
      <c r="J65" s="10"/>
      <c r="P65" t="b">
        <v>1</v>
      </c>
      <c r="Q65" s="7">
        <f>IF(ISBLANK(I65),0,(+IF(I65=P65,1,0)))</f>
        <v>0</v>
      </c>
      <c r="R65" t="s">
        <v>68</v>
      </c>
      <c r="S65">
        <f>Q65</f>
        <v>0</v>
      </c>
    </row>
    <row r="67" spans="1:19" ht="15.75" thickBot="1" x14ac:dyDescent="0.3">
      <c r="A67" s="4" t="s">
        <v>20</v>
      </c>
    </row>
    <row r="68" spans="1:19" ht="15.75" thickBot="1" x14ac:dyDescent="0.3">
      <c r="I68" s="9"/>
      <c r="J68" s="10"/>
      <c r="P68" t="b">
        <v>1</v>
      </c>
      <c r="Q68" s="7">
        <f>IF(ISBLANK(I68),0,(+IF(I68=P68,1,0)))</f>
        <v>0</v>
      </c>
      <c r="R68" t="s">
        <v>67</v>
      </c>
      <c r="S68">
        <f>Q68</f>
        <v>0</v>
      </c>
    </row>
    <row r="70" spans="1:19" ht="15.75" thickBot="1" x14ac:dyDescent="0.3">
      <c r="A70" s="4" t="s">
        <v>21</v>
      </c>
    </row>
    <row r="71" spans="1:19" ht="15.75" thickBot="1" x14ac:dyDescent="0.3">
      <c r="I71" s="9"/>
      <c r="J71" s="10"/>
      <c r="P71" t="b">
        <v>0</v>
      </c>
      <c r="Q71" s="7">
        <f>IF(ISBLANK(I71),0,(+IF(I71=P71,1,0)))</f>
        <v>0</v>
      </c>
      <c r="R71" t="s">
        <v>65</v>
      </c>
      <c r="S71">
        <f>Q71</f>
        <v>0</v>
      </c>
    </row>
    <row r="73" spans="1:19" ht="15.75" thickBot="1" x14ac:dyDescent="0.3">
      <c r="A73" s="4" t="s">
        <v>22</v>
      </c>
    </row>
    <row r="74" spans="1:19" ht="15.75" thickBot="1" x14ac:dyDescent="0.3">
      <c r="I74" s="9"/>
      <c r="J74" s="10"/>
      <c r="P74" t="b">
        <v>1</v>
      </c>
      <c r="Q74" s="7">
        <f>IF(ISBLANK(I74),0,(+IF(I74=P74,1,0)))</f>
        <v>0</v>
      </c>
      <c r="R74" t="s">
        <v>68</v>
      </c>
      <c r="S74">
        <f>Q74</f>
        <v>0</v>
      </c>
    </row>
    <row r="76" spans="1:19" ht="15.75" thickBot="1" x14ac:dyDescent="0.3">
      <c r="A76" s="4" t="s">
        <v>23</v>
      </c>
    </row>
    <row r="77" spans="1:19" ht="15.75" thickBot="1" x14ac:dyDescent="0.3">
      <c r="I77" s="9"/>
      <c r="J77" s="10"/>
      <c r="P77" t="b">
        <v>0</v>
      </c>
      <c r="Q77" s="7">
        <f>IF(ISBLANK(I77),0,(+IF(I77=P77,1,0)))</f>
        <v>0</v>
      </c>
      <c r="R77" t="s">
        <v>66</v>
      </c>
      <c r="S77">
        <f>Q77</f>
        <v>0</v>
      </c>
    </row>
    <row r="79" spans="1:19" ht="15.75" thickBot="1" x14ac:dyDescent="0.3">
      <c r="A79" s="4" t="s">
        <v>24</v>
      </c>
    </row>
    <row r="80" spans="1:19" ht="15.75" thickBot="1" x14ac:dyDescent="0.3">
      <c r="I80" s="9"/>
      <c r="J80" s="10"/>
      <c r="P80" t="b">
        <v>0</v>
      </c>
      <c r="Q80" s="7">
        <f>IF(ISBLANK(I80),0,(+IF(I80=P80,1,0)))</f>
        <v>0</v>
      </c>
      <c r="R80" t="s">
        <v>64</v>
      </c>
      <c r="S80">
        <f>Q80</f>
        <v>0</v>
      </c>
    </row>
    <row r="82" spans="1:19" ht="15.75" thickBot="1" x14ac:dyDescent="0.3">
      <c r="A82" s="4" t="s">
        <v>58</v>
      </c>
    </row>
    <row r="83" spans="1:19" ht="15.75" thickBot="1" x14ac:dyDescent="0.3">
      <c r="I83" s="9"/>
      <c r="J83" s="10"/>
      <c r="P83" t="b">
        <v>0</v>
      </c>
      <c r="Q83" s="7">
        <f>IF(ISBLANK(I83),0,(+IF(I83=P83,1,0)))</f>
        <v>0</v>
      </c>
      <c r="R83" t="s">
        <v>64</v>
      </c>
      <c r="S83">
        <f>Q83</f>
        <v>0</v>
      </c>
    </row>
    <row r="85" spans="1:19" ht="15.75" thickBot="1" x14ac:dyDescent="0.3">
      <c r="A85" s="4" t="s">
        <v>25</v>
      </c>
    </row>
    <row r="86" spans="1:19" ht="15.75" thickBot="1" x14ac:dyDescent="0.3">
      <c r="I86" s="9"/>
      <c r="J86" s="10"/>
      <c r="P86" t="b">
        <v>1</v>
      </c>
      <c r="Q86" s="7">
        <f>IF(ISBLANK(I86),0,(+IF(I86=P86,1,0)))</f>
        <v>0</v>
      </c>
      <c r="R86" t="s">
        <v>67</v>
      </c>
      <c r="S86">
        <f>Q86</f>
        <v>0</v>
      </c>
    </row>
    <row r="88" spans="1:19" ht="15.75" thickBot="1" x14ac:dyDescent="0.3">
      <c r="A88" s="4" t="s">
        <v>26</v>
      </c>
    </row>
    <row r="89" spans="1:19" ht="15.75" thickBot="1" x14ac:dyDescent="0.3">
      <c r="I89" s="9"/>
      <c r="J89" s="10"/>
      <c r="P89" t="b">
        <v>0</v>
      </c>
      <c r="Q89" s="7">
        <f>IF(ISBLANK(I89),0,(+IF(I89=P89,1,0)))</f>
        <v>0</v>
      </c>
      <c r="R89" t="s">
        <v>67</v>
      </c>
      <c r="S89">
        <f>Q89</f>
        <v>0</v>
      </c>
    </row>
    <row r="91" spans="1:19" ht="15.75" thickBot="1" x14ac:dyDescent="0.3">
      <c r="A91" s="4" t="s">
        <v>27</v>
      </c>
    </row>
    <row r="92" spans="1:19" ht="15.75" thickBot="1" x14ac:dyDescent="0.3">
      <c r="I92" s="9"/>
      <c r="J92" s="10"/>
      <c r="P92" t="b">
        <v>1</v>
      </c>
      <c r="Q92" s="7">
        <f>IF(ISBLANK(I92),0,(+IF(I92=P92,1,0)))</f>
        <v>0</v>
      </c>
      <c r="R92" t="s">
        <v>65</v>
      </c>
      <c r="S92">
        <f>Q92</f>
        <v>0</v>
      </c>
    </row>
    <row r="94" spans="1:19" ht="15.75" thickBot="1" x14ac:dyDescent="0.3">
      <c r="A94" s="4" t="s">
        <v>28</v>
      </c>
    </row>
    <row r="95" spans="1:19" ht="15.75" thickBot="1" x14ac:dyDescent="0.3">
      <c r="I95" s="9"/>
      <c r="J95" s="10"/>
      <c r="P95" t="b">
        <v>1</v>
      </c>
      <c r="Q95" s="7">
        <f>IF(ISBLANK(I95),0,(+IF(I95=P95,1,0)))</f>
        <v>0</v>
      </c>
      <c r="R95" t="s">
        <v>67</v>
      </c>
      <c r="S95">
        <f>Q95</f>
        <v>0</v>
      </c>
    </row>
    <row r="97" spans="1:19" ht="15.75" thickBot="1" x14ac:dyDescent="0.3">
      <c r="A97" s="4" t="s">
        <v>69</v>
      </c>
    </row>
    <row r="98" spans="1:19" ht="15.75" thickBot="1" x14ac:dyDescent="0.3">
      <c r="I98" s="9"/>
      <c r="J98" s="10"/>
      <c r="P98" t="b">
        <v>1</v>
      </c>
      <c r="Q98" s="7">
        <f>IF(ISBLANK(I98),0,(+IF(I98=P98,1,0)))</f>
        <v>0</v>
      </c>
      <c r="R98" t="s">
        <v>67</v>
      </c>
      <c r="S98">
        <f>Q98</f>
        <v>0</v>
      </c>
    </row>
    <row r="100" spans="1:19" ht="15.75" thickBot="1" x14ac:dyDescent="0.3">
      <c r="A100" s="4" t="s">
        <v>29</v>
      </c>
    </row>
    <row r="101" spans="1:19" ht="15.75" thickBot="1" x14ac:dyDescent="0.3">
      <c r="I101" s="9"/>
      <c r="J101" s="10"/>
      <c r="P101" t="b">
        <v>1</v>
      </c>
      <c r="Q101" s="7">
        <f>IF(ISBLANK(I101),0,(+IF(I101=P101,1,0)))</f>
        <v>0</v>
      </c>
      <c r="R101" t="s">
        <v>67</v>
      </c>
      <c r="S101">
        <f>Q101</f>
        <v>0</v>
      </c>
    </row>
    <row r="103" spans="1:19" ht="15.75" thickBot="1" x14ac:dyDescent="0.3">
      <c r="A103" s="4" t="s">
        <v>30</v>
      </c>
    </row>
    <row r="104" spans="1:19" ht="15.75" thickBot="1" x14ac:dyDescent="0.3">
      <c r="I104" s="9"/>
      <c r="J104" s="10"/>
      <c r="P104" t="b">
        <v>0</v>
      </c>
      <c r="Q104" s="7">
        <f>IF(ISBLANK(I104),0,(+IF(I104=P104,1,0)))</f>
        <v>0</v>
      </c>
      <c r="R104" t="s">
        <v>64</v>
      </c>
      <c r="S104">
        <f>Q104</f>
        <v>0</v>
      </c>
    </row>
    <row r="106" spans="1:19" ht="15.75" thickBot="1" x14ac:dyDescent="0.3">
      <c r="A106" s="4" t="s">
        <v>32</v>
      </c>
    </row>
    <row r="107" spans="1:19" ht="15.75" thickBot="1" x14ac:dyDescent="0.3">
      <c r="I107" s="9"/>
      <c r="J107" s="10"/>
      <c r="P107" t="b">
        <v>0</v>
      </c>
      <c r="Q107" s="7">
        <f>IF(ISBLANK(I107),0,(+IF(I107=P107,1,0)))</f>
        <v>0</v>
      </c>
      <c r="R107" t="s">
        <v>67</v>
      </c>
      <c r="S107">
        <f>Q107</f>
        <v>0</v>
      </c>
    </row>
    <row r="109" spans="1:19" ht="15.75" thickBot="1" x14ac:dyDescent="0.3">
      <c r="A109" s="4" t="s">
        <v>31</v>
      </c>
    </row>
    <row r="110" spans="1:19" ht="15.75" thickBot="1" x14ac:dyDescent="0.3">
      <c r="I110" s="9"/>
      <c r="J110" s="10"/>
      <c r="P110" t="b">
        <v>0</v>
      </c>
      <c r="Q110" s="7">
        <f>IF(ISBLANK(I110),0,(+IF(I110=P110,1,0)))</f>
        <v>0</v>
      </c>
      <c r="R110" t="s">
        <v>67</v>
      </c>
      <c r="S110">
        <f>Q110</f>
        <v>0</v>
      </c>
    </row>
    <row r="112" spans="1:19" ht="15.75" thickBot="1" x14ac:dyDescent="0.3">
      <c r="A112" s="4" t="s">
        <v>33</v>
      </c>
    </row>
    <row r="113" spans="1:19" ht="15.75" thickBot="1" x14ac:dyDescent="0.3">
      <c r="I113" s="9"/>
      <c r="J113" s="10"/>
      <c r="P113" t="b">
        <v>0</v>
      </c>
      <c r="Q113" s="7">
        <f>IF(ISBLANK(I113),0,(+IF(I113=P113,1,0)))</f>
        <v>0</v>
      </c>
      <c r="R113" t="s">
        <v>64</v>
      </c>
      <c r="S113">
        <f>Q113</f>
        <v>0</v>
      </c>
    </row>
    <row r="115" spans="1:19" ht="15.75" thickBot="1" x14ac:dyDescent="0.3">
      <c r="A115" s="4" t="s">
        <v>34</v>
      </c>
    </row>
    <row r="116" spans="1:19" ht="15.75" thickBot="1" x14ac:dyDescent="0.3">
      <c r="I116" s="9"/>
      <c r="J116" s="10"/>
      <c r="P116" t="b">
        <v>0</v>
      </c>
      <c r="Q116" s="7">
        <f>IF(ISBLANK(I116),0,(+IF(I116=P116,1,0)))</f>
        <v>0</v>
      </c>
      <c r="R116" t="s">
        <v>65</v>
      </c>
      <c r="S116">
        <f>Q116</f>
        <v>0</v>
      </c>
    </row>
    <row r="118" spans="1:19" ht="15.75" thickBot="1" x14ac:dyDescent="0.3">
      <c r="A118" s="4" t="s">
        <v>35</v>
      </c>
    </row>
    <row r="119" spans="1:19" ht="15.75" thickBot="1" x14ac:dyDescent="0.3">
      <c r="I119" s="9"/>
      <c r="J119" s="10"/>
      <c r="P119" t="b">
        <v>1</v>
      </c>
      <c r="Q119" s="7">
        <f>IF(ISBLANK(I119),0,(+IF(I119=P119,1,0)))</f>
        <v>0</v>
      </c>
      <c r="R119" t="s">
        <v>65</v>
      </c>
      <c r="S119">
        <f>Q119</f>
        <v>0</v>
      </c>
    </row>
    <row r="121" spans="1:19" ht="15.75" thickBot="1" x14ac:dyDescent="0.3">
      <c r="A121" s="4" t="s">
        <v>37</v>
      </c>
    </row>
    <row r="122" spans="1:19" ht="15.75" thickBot="1" x14ac:dyDescent="0.3">
      <c r="I122" s="9"/>
      <c r="J122" s="10"/>
      <c r="P122" t="b">
        <v>1</v>
      </c>
      <c r="Q122" s="7">
        <f>IF(ISBLANK(I122),0,(+IF(I122=P122,1,0)))</f>
        <v>0</v>
      </c>
      <c r="R122" t="s">
        <v>66</v>
      </c>
      <c r="S122">
        <f>Q122</f>
        <v>0</v>
      </c>
    </row>
    <row r="124" spans="1:19" ht="15.75" thickBot="1" x14ac:dyDescent="0.3">
      <c r="A124" s="4" t="s">
        <v>59</v>
      </c>
    </row>
    <row r="125" spans="1:19" ht="15.75" thickBot="1" x14ac:dyDescent="0.3">
      <c r="I125" s="9"/>
      <c r="J125" s="10"/>
      <c r="P125" t="b">
        <v>1</v>
      </c>
      <c r="Q125" s="7">
        <f>IF(ISBLANK(I125),0,(+IF(I125=P125,1,0)))</f>
        <v>0</v>
      </c>
      <c r="R125" t="s">
        <v>64</v>
      </c>
      <c r="S125">
        <f>Q125</f>
        <v>0</v>
      </c>
    </row>
    <row r="127" spans="1:19" ht="15.75" thickBot="1" x14ac:dyDescent="0.3">
      <c r="A127" s="4" t="s">
        <v>36</v>
      </c>
    </row>
    <row r="128" spans="1:19" ht="15.75" thickBot="1" x14ac:dyDescent="0.3">
      <c r="I128" s="9"/>
      <c r="J128" s="10"/>
      <c r="P128" t="b">
        <v>1</v>
      </c>
      <c r="Q128" s="7">
        <f>IF(ISBLANK(I128),0,(+IF(I128=P128,1,0)))</f>
        <v>0</v>
      </c>
      <c r="R128" t="s">
        <v>66</v>
      </c>
      <c r="S128">
        <f>Q128</f>
        <v>0</v>
      </c>
    </row>
    <row r="130" spans="1:19" ht="15.75" thickBot="1" x14ac:dyDescent="0.3">
      <c r="A130" s="4" t="s">
        <v>38</v>
      </c>
    </row>
    <row r="131" spans="1:19" ht="15.75" thickBot="1" x14ac:dyDescent="0.3">
      <c r="I131" s="9"/>
      <c r="J131" s="10"/>
      <c r="P131" t="b">
        <v>0</v>
      </c>
      <c r="Q131" s="7">
        <f>IF(ISBLANK(I131),0,(+IF(I131=P131,1,0)))</f>
        <v>0</v>
      </c>
      <c r="R131" t="s">
        <v>67</v>
      </c>
      <c r="S131">
        <f>Q131</f>
        <v>0</v>
      </c>
    </row>
    <row r="133" spans="1:19" ht="15.75" thickBot="1" x14ac:dyDescent="0.3">
      <c r="A133" s="4" t="s">
        <v>39</v>
      </c>
    </row>
    <row r="134" spans="1:19" ht="15.75" thickBot="1" x14ac:dyDescent="0.3">
      <c r="I134" s="9"/>
      <c r="J134" s="10"/>
      <c r="P134" t="b">
        <v>0</v>
      </c>
      <c r="Q134" s="7">
        <f>IF(ISBLANK(I134),0,(+IF(I134=P134,1,0)))</f>
        <v>0</v>
      </c>
      <c r="R134" t="s">
        <v>65</v>
      </c>
      <c r="S134">
        <f>Q134</f>
        <v>0</v>
      </c>
    </row>
    <row r="136" spans="1:19" ht="15.75" thickBot="1" x14ac:dyDescent="0.3">
      <c r="A136" s="4" t="s">
        <v>40</v>
      </c>
    </row>
    <row r="137" spans="1:19" ht="15.75" thickBot="1" x14ac:dyDescent="0.3">
      <c r="I137" s="9"/>
      <c r="J137" s="10"/>
      <c r="P137" t="b">
        <v>0</v>
      </c>
      <c r="Q137" s="7">
        <f>IF(ISBLANK(I137),0,(+IF(I137=P137,1,0)))</f>
        <v>0</v>
      </c>
      <c r="R137" t="s">
        <v>68</v>
      </c>
      <c r="S137">
        <f>Q137</f>
        <v>0</v>
      </c>
    </row>
    <row r="139" spans="1:19" ht="15.75" thickBot="1" x14ac:dyDescent="0.3">
      <c r="A139" s="4" t="s">
        <v>41</v>
      </c>
    </row>
    <row r="140" spans="1:19" ht="15.75" thickBot="1" x14ac:dyDescent="0.3">
      <c r="I140" s="9"/>
      <c r="J140" s="10"/>
      <c r="P140" t="b">
        <v>1</v>
      </c>
      <c r="Q140" s="7">
        <f>IF(ISBLANK(I140),0,(+IF(I140=P140,1,0)))</f>
        <v>0</v>
      </c>
      <c r="R140" t="s">
        <v>68</v>
      </c>
      <c r="S140">
        <f>Q140</f>
        <v>0</v>
      </c>
    </row>
    <row r="142" spans="1:19" ht="15.75" thickBot="1" x14ac:dyDescent="0.3">
      <c r="A142" s="4" t="s">
        <v>42</v>
      </c>
    </row>
    <row r="143" spans="1:19" ht="15.75" thickBot="1" x14ac:dyDescent="0.3">
      <c r="I143" s="9"/>
      <c r="J143" s="10"/>
      <c r="P143" t="b">
        <v>1</v>
      </c>
      <c r="Q143" s="7">
        <f>IF(ISBLANK(I143),0,(+IF(I143=P143,1,0)))</f>
        <v>0</v>
      </c>
      <c r="R143" t="s">
        <v>67</v>
      </c>
      <c r="S143">
        <f>Q143</f>
        <v>0</v>
      </c>
    </row>
    <row r="145" spans="1:19" ht="15.75" thickBot="1" x14ac:dyDescent="0.3">
      <c r="A145" s="4" t="s">
        <v>43</v>
      </c>
    </row>
    <row r="146" spans="1:19" ht="15.75" thickBot="1" x14ac:dyDescent="0.3">
      <c r="I146" s="9"/>
      <c r="J146" s="10"/>
      <c r="P146" t="b">
        <v>1</v>
      </c>
      <c r="Q146" s="7">
        <f>IF(ISBLANK(I146),0,(+IF(I146=P146,1,0)))</f>
        <v>0</v>
      </c>
      <c r="R146" t="s">
        <v>66</v>
      </c>
      <c r="S146">
        <f>Q146</f>
        <v>0</v>
      </c>
    </row>
    <row r="148" spans="1:19" ht="15.75" thickBot="1" x14ac:dyDescent="0.3">
      <c r="A148" s="4" t="s">
        <v>60</v>
      </c>
    </row>
    <row r="149" spans="1:19" ht="15.75" thickBot="1" x14ac:dyDescent="0.3">
      <c r="I149" s="9"/>
      <c r="J149" s="10"/>
      <c r="P149" t="b">
        <v>0</v>
      </c>
      <c r="Q149" s="7">
        <f>IF(ISBLANK(I149),0,(+IF(I149=P149,1,0)))</f>
        <v>0</v>
      </c>
      <c r="R149" t="s">
        <v>66</v>
      </c>
      <c r="S149">
        <f>Q149</f>
        <v>0</v>
      </c>
    </row>
    <row r="151" spans="1:19" ht="15.75" thickBot="1" x14ac:dyDescent="0.3">
      <c r="A151" s="4" t="s">
        <v>44</v>
      </c>
    </row>
    <row r="152" spans="1:19" ht="15.75" thickBot="1" x14ac:dyDescent="0.3">
      <c r="I152" s="9"/>
      <c r="J152" s="10"/>
      <c r="P152" t="b">
        <v>1</v>
      </c>
      <c r="Q152" s="7">
        <f>IF(ISBLANK(I152),0,(+IF(I152=P152,1,0)))</f>
        <v>0</v>
      </c>
      <c r="R152" t="s">
        <v>67</v>
      </c>
      <c r="S152">
        <f>Q152</f>
        <v>0</v>
      </c>
    </row>
    <row r="154" spans="1:19" ht="15.75" thickBot="1" x14ac:dyDescent="0.3">
      <c r="A154" s="4" t="s">
        <v>45</v>
      </c>
    </row>
    <row r="155" spans="1:19" ht="15.75" thickBot="1" x14ac:dyDescent="0.3">
      <c r="I155" s="9"/>
      <c r="J155" s="10"/>
      <c r="P155" t="b">
        <v>1</v>
      </c>
      <c r="Q155" s="7">
        <f>IF(ISBLANK(I155),0,(+IF(I155=P155,1,0)))</f>
        <v>0</v>
      </c>
      <c r="R155" t="s">
        <v>66</v>
      </c>
      <c r="S155">
        <f>Q155</f>
        <v>0</v>
      </c>
    </row>
    <row r="157" spans="1:19" ht="15.75" thickBot="1" x14ac:dyDescent="0.3">
      <c r="A157" s="4" t="s">
        <v>46</v>
      </c>
    </row>
    <row r="158" spans="1:19" ht="15.75" thickBot="1" x14ac:dyDescent="0.3">
      <c r="I158" s="9"/>
      <c r="J158" s="10"/>
      <c r="P158" t="b">
        <v>1</v>
      </c>
      <c r="Q158" s="7">
        <f>IF(ISBLANK(I158),0,(+IF(I158=P158,1,0)))</f>
        <v>0</v>
      </c>
      <c r="R158" t="s">
        <v>66</v>
      </c>
      <c r="S158">
        <f>Q158</f>
        <v>0</v>
      </c>
    </row>
    <row r="160" spans="1:19" ht="15.75" thickBot="1" x14ac:dyDescent="0.3">
      <c r="A160" s="4" t="s">
        <v>47</v>
      </c>
    </row>
    <row r="161" spans="1:19" ht="15.75" thickBot="1" x14ac:dyDescent="0.3">
      <c r="I161" s="9"/>
      <c r="J161" s="10"/>
      <c r="P161" t="b">
        <v>1</v>
      </c>
      <c r="Q161" s="7">
        <f>IF(ISBLANK(I161),0,(+IF(I161=P161,1,0)))</f>
        <v>0</v>
      </c>
      <c r="R161" t="s">
        <v>68</v>
      </c>
      <c r="S161">
        <f>Q161</f>
        <v>0</v>
      </c>
    </row>
    <row r="163" spans="1:19" ht="15.75" thickBot="1" x14ac:dyDescent="0.3">
      <c r="A163" s="4" t="s">
        <v>48</v>
      </c>
    </row>
    <row r="164" spans="1:19" ht="15.75" thickBot="1" x14ac:dyDescent="0.3">
      <c r="I164" s="9"/>
      <c r="J164" s="10"/>
      <c r="P164" t="b">
        <v>0</v>
      </c>
      <c r="Q164" s="7">
        <f>IF(ISBLANK(I164),0,(+IF(I164=P164,1,0)))</f>
        <v>0</v>
      </c>
      <c r="R164" t="s">
        <v>66</v>
      </c>
      <c r="S164">
        <f>Q164</f>
        <v>0</v>
      </c>
    </row>
    <row r="166" spans="1:19" ht="15.75" thickBot="1" x14ac:dyDescent="0.3">
      <c r="A166" s="4" t="s">
        <v>49</v>
      </c>
    </row>
    <row r="167" spans="1:19" ht="15.75" thickBot="1" x14ac:dyDescent="0.3">
      <c r="I167" s="9"/>
      <c r="J167" s="10"/>
      <c r="P167" t="b">
        <v>0</v>
      </c>
      <c r="Q167" s="7">
        <f>IF(ISBLANK(I167),0,(+IF(I167=P167,1,0)))</f>
        <v>0</v>
      </c>
      <c r="R167" t="s">
        <v>66</v>
      </c>
      <c r="S167">
        <f>Q167</f>
        <v>0</v>
      </c>
    </row>
    <row r="169" spans="1:19" ht="15.75" thickBot="1" x14ac:dyDescent="0.3">
      <c r="A169" s="4" t="s">
        <v>50</v>
      </c>
    </row>
    <row r="170" spans="1:19" ht="15.75" thickBot="1" x14ac:dyDescent="0.3">
      <c r="I170" s="9"/>
      <c r="J170" s="10"/>
      <c r="P170" t="b">
        <v>1</v>
      </c>
      <c r="Q170" s="7">
        <f>IF(ISBLANK(I170),0,(+IF(I170=P170,1,0)))</f>
        <v>0</v>
      </c>
      <c r="R170" t="s">
        <v>68</v>
      </c>
      <c r="S170">
        <f>Q170</f>
        <v>0</v>
      </c>
    </row>
    <row r="172" spans="1:19" ht="15.75" thickBot="1" x14ac:dyDescent="0.3">
      <c r="A172" s="4" t="s">
        <v>51</v>
      </c>
    </row>
    <row r="173" spans="1:19" ht="15.75" thickBot="1" x14ac:dyDescent="0.3">
      <c r="I173" s="9"/>
      <c r="J173" s="10"/>
      <c r="P173" t="b">
        <v>1</v>
      </c>
      <c r="Q173" s="7">
        <f>IF(ISBLANK(I173),0,(+IF(I173=P173,1,0)))</f>
        <v>0</v>
      </c>
      <c r="R173" t="s">
        <v>66</v>
      </c>
      <c r="S173">
        <f>Q173</f>
        <v>0</v>
      </c>
    </row>
    <row r="175" spans="1:19" ht="15.75" thickBot="1" x14ac:dyDescent="0.3">
      <c r="A175" s="4" t="s">
        <v>53</v>
      </c>
    </row>
    <row r="176" spans="1:19" ht="15.75" thickBot="1" x14ac:dyDescent="0.3">
      <c r="I176" s="9"/>
      <c r="J176" s="10"/>
      <c r="P176" t="b">
        <v>1</v>
      </c>
      <c r="Q176" s="7">
        <f>IF(ISBLANK(I176),0,(+IF(I176=P176,1,0)))</f>
        <v>0</v>
      </c>
      <c r="R176" t="s">
        <v>66</v>
      </c>
      <c r="S176">
        <f>Q176</f>
        <v>0</v>
      </c>
    </row>
    <row r="178" spans="1:19" ht="15.75" thickBot="1" x14ac:dyDescent="0.3">
      <c r="A178" s="4" t="s">
        <v>52</v>
      </c>
    </row>
    <row r="179" spans="1:19" ht="15.75" thickBot="1" x14ac:dyDescent="0.3">
      <c r="I179" s="9"/>
      <c r="J179" s="10"/>
      <c r="P179" t="b">
        <v>0</v>
      </c>
      <c r="Q179" s="7">
        <f>IF(ISBLANK(I179),0,(+IF(I179=P179,1,0)))</f>
        <v>0</v>
      </c>
      <c r="R179" t="s">
        <v>67</v>
      </c>
      <c r="S179">
        <f>Q179</f>
        <v>0</v>
      </c>
    </row>
    <row r="181" spans="1:19" ht="15.75" thickBot="1" x14ac:dyDescent="0.3">
      <c r="A181" s="4" t="s">
        <v>54</v>
      </c>
    </row>
    <row r="182" spans="1:19" ht="15.75" thickBot="1" x14ac:dyDescent="0.3">
      <c r="I182" s="9"/>
      <c r="J182" s="10"/>
      <c r="P182" t="b">
        <v>0</v>
      </c>
      <c r="Q182" s="7">
        <f>IF(ISBLANK(I182),0,(+IF(I182=P182,1,0)))</f>
        <v>0</v>
      </c>
      <c r="R182" t="s">
        <v>67</v>
      </c>
      <c r="S182">
        <f>Q182</f>
        <v>0</v>
      </c>
    </row>
    <row r="184" spans="1:19" ht="15.75" thickBot="1" x14ac:dyDescent="0.3">
      <c r="A184" s="4" t="s">
        <v>61</v>
      </c>
    </row>
    <row r="185" spans="1:19" ht="15.75" thickBot="1" x14ac:dyDescent="0.3">
      <c r="I185" s="9"/>
      <c r="J185" s="10"/>
      <c r="P185" t="b">
        <v>0</v>
      </c>
      <c r="Q185" s="7">
        <f>IF(ISBLANK(I185),0,(+IF(I185=P185,1,0)))</f>
        <v>0</v>
      </c>
      <c r="R185" t="s">
        <v>67</v>
      </c>
      <c r="S185">
        <f>Q185</f>
        <v>0</v>
      </c>
    </row>
    <row r="187" spans="1:19" ht="15.75" thickBot="1" x14ac:dyDescent="0.3">
      <c r="A187" s="4" t="s">
        <v>55</v>
      </c>
    </row>
    <row r="188" spans="1:19" ht="15.75" thickBot="1" x14ac:dyDescent="0.3">
      <c r="I188" s="9"/>
      <c r="J188" s="10"/>
      <c r="P188" t="b">
        <v>1</v>
      </c>
      <c r="Q188" s="7">
        <f>IF(ISBLANK(I188),0,(+IF(I188=P188,1,0)))</f>
        <v>0</v>
      </c>
      <c r="R188" t="s">
        <v>67</v>
      </c>
      <c r="S188">
        <f>Q188</f>
        <v>0</v>
      </c>
    </row>
    <row r="190" spans="1:19" ht="15.75" x14ac:dyDescent="0.25">
      <c r="C190" s="12" t="s">
        <v>76</v>
      </c>
      <c r="P190" s="11" t="s">
        <v>70</v>
      </c>
      <c r="Q190" s="11">
        <f>SUM(Q11:Q188)</f>
        <v>0</v>
      </c>
    </row>
    <row r="191" spans="1:19" ht="15.75" x14ac:dyDescent="0.25">
      <c r="C191" s="12" t="s">
        <v>86</v>
      </c>
    </row>
    <row r="193" spans="16:18" x14ac:dyDescent="0.25">
      <c r="P193" t="s">
        <v>77</v>
      </c>
      <c r="R193" s="7">
        <f>COUNTBLANK(I11:J188)</f>
        <v>356</v>
      </c>
    </row>
    <row r="194" spans="16:18" x14ac:dyDescent="0.25">
      <c r="R194" s="7"/>
    </row>
    <row r="195" spans="16:18" x14ac:dyDescent="0.25">
      <c r="P195" t="s">
        <v>78</v>
      </c>
      <c r="R195" s="7">
        <f>356-45</f>
        <v>311</v>
      </c>
    </row>
  </sheetData>
  <sheetProtection password="D86E" sheet="1" objects="1" scenarios="1"/>
  <mergeCells count="60">
    <mergeCell ref="I173:J173"/>
    <mergeCell ref="I179:J179"/>
    <mergeCell ref="I176:J176"/>
    <mergeCell ref="I182:J182"/>
    <mergeCell ref="I185:J185"/>
    <mergeCell ref="I188:J188"/>
    <mergeCell ref="I155:J155"/>
    <mergeCell ref="I158:J158"/>
    <mergeCell ref="I161:J161"/>
    <mergeCell ref="I164:J164"/>
    <mergeCell ref="I167:J167"/>
    <mergeCell ref="I170:J170"/>
    <mergeCell ref="I137:J137"/>
    <mergeCell ref="I140:J140"/>
    <mergeCell ref="I143:J143"/>
    <mergeCell ref="I146:J146"/>
    <mergeCell ref="I149:J149"/>
    <mergeCell ref="I152:J152"/>
    <mergeCell ref="I119:J119"/>
    <mergeCell ref="I125:J125"/>
    <mergeCell ref="I128:J128"/>
    <mergeCell ref="I122:J122"/>
    <mergeCell ref="I131:J131"/>
    <mergeCell ref="I134:J134"/>
    <mergeCell ref="I101:J101"/>
    <mergeCell ref="I104:J104"/>
    <mergeCell ref="I107:J107"/>
    <mergeCell ref="I110:J110"/>
    <mergeCell ref="I113:J113"/>
    <mergeCell ref="I116:J116"/>
    <mergeCell ref="I83:J83"/>
    <mergeCell ref="I86:J86"/>
    <mergeCell ref="I89:J89"/>
    <mergeCell ref="I92:J92"/>
    <mergeCell ref="I95:J95"/>
    <mergeCell ref="I98:J98"/>
    <mergeCell ref="I65:J65"/>
    <mergeCell ref="I68:J68"/>
    <mergeCell ref="I71:J71"/>
    <mergeCell ref="I74:J74"/>
    <mergeCell ref="I77:J77"/>
    <mergeCell ref="I80:J80"/>
    <mergeCell ref="I47:J47"/>
    <mergeCell ref="I50:J50"/>
    <mergeCell ref="I53:J53"/>
    <mergeCell ref="I62:J62"/>
    <mergeCell ref="I56:J56"/>
    <mergeCell ref="I59:J59"/>
    <mergeCell ref="I29:J29"/>
    <mergeCell ref="I32:J32"/>
    <mergeCell ref="I35:J35"/>
    <mergeCell ref="I38:J38"/>
    <mergeCell ref="I41:J41"/>
    <mergeCell ref="I44:J44"/>
    <mergeCell ref="I11:J11"/>
    <mergeCell ref="I14:J14"/>
    <mergeCell ref="I17:J17"/>
    <mergeCell ref="I20:J20"/>
    <mergeCell ref="I23:J23"/>
    <mergeCell ref="I26:J26"/>
  </mergeCells>
  <dataValidations count="1">
    <dataValidation type="list" allowBlank="1" showInputMessage="1" showErrorMessage="1" sqref="I11:J11 I185:J185 I29:J29 I164:J164 I14:J14 I17:J17 I20:J20 I23:J23 I26:J26 I32:J32 I35:J35 I38:J38 I41:J41 I44:J44 I47:J47 I56:J56 I50:J50 I53:J53 I59:J59 I62:J62 I65:J65 I68:J68 I71:J71 I188:J188 I74:J74 I77:J77 I80:J80 I83:J83 I86:J86 I89:J89 I92:J92 I95:J95 I98:J98 I101:J101 I104:J104 I107:J107 I110:J110 I116:J116 I119:J119 I113:J113 I122:J122 I125:J125 I128:J128 I131:J131 I134:J134 I137:J137 I140:J140 I158:J158 I143:J143 I146:J146 I149:J149 I152:J152 I155:J155 I167:J167 I170:J170 I176:J176 I173:J173 I179:J179 I182:J182 I161:J161">
      <formula1>$P$1:$P$2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workbookViewId="0">
      <selection activeCell="A47" sqref="A47"/>
    </sheetView>
  </sheetViews>
  <sheetFormatPr baseColWidth="10" defaultRowHeight="15" x14ac:dyDescent="0.25"/>
  <cols>
    <col min="4" max="4" width="14.7109375" customWidth="1"/>
    <col min="5" max="5" width="12.28515625" customWidth="1"/>
    <col min="6" max="6" width="15.42578125" customWidth="1"/>
    <col min="7" max="8" width="4.7109375" customWidth="1"/>
    <col min="9" max="9" width="9" customWidth="1"/>
    <col min="10" max="10" width="13" customWidth="1"/>
  </cols>
  <sheetData>
    <row r="1" spans="1:10" ht="24" customHeight="1" x14ac:dyDescent="0.35">
      <c r="A1" s="6" t="s">
        <v>71</v>
      </c>
    </row>
    <row r="5" spans="1:10" ht="15.75" thickBot="1" x14ac:dyDescent="0.3"/>
    <row r="6" spans="1:10" ht="27" thickBot="1" x14ac:dyDescent="0.3">
      <c r="B6" s="20" t="s">
        <v>72</v>
      </c>
      <c r="E6" s="18" t="str">
        <f>IF(TEST!R193&lt;311,TEST!Q190/60*20,"")</f>
        <v/>
      </c>
      <c r="F6" s="19" t="s">
        <v>74</v>
      </c>
    </row>
    <row r="10" spans="1:10" ht="21" x14ac:dyDescent="0.35">
      <c r="B10" s="2" t="s">
        <v>75</v>
      </c>
    </row>
    <row r="11" spans="1:10" ht="15.75" thickBot="1" x14ac:dyDescent="0.3"/>
    <row r="12" spans="1:10" ht="21.75" thickBot="1" x14ac:dyDescent="0.3">
      <c r="C12" s="14" t="s">
        <v>83</v>
      </c>
      <c r="I12" s="16" t="str">
        <f>IF(TEST!R193&lt;311,SUMIF(TEST!$R$11:$S$188,TEST!U9,TEST!$S$11:$S$188)/16*20,"")</f>
        <v/>
      </c>
      <c r="J12" s="15" t="s">
        <v>74</v>
      </c>
    </row>
    <row r="13" spans="1:10" ht="15.75" thickBot="1" x14ac:dyDescent="0.3">
      <c r="I13" s="17"/>
    </row>
    <row r="14" spans="1:10" ht="21.75" thickBot="1" x14ac:dyDescent="0.3">
      <c r="C14" s="14" t="s">
        <v>79</v>
      </c>
      <c r="I14" s="16" t="str">
        <f>IF(TEST!R193&lt;311,SUMIF(TEST!$R$11:$S$188,TEST!V9,TEST!$S$11:$S$188)/12*20,"")</f>
        <v/>
      </c>
      <c r="J14" s="15" t="s">
        <v>74</v>
      </c>
    </row>
    <row r="15" spans="1:10" ht="15.75" thickBot="1" x14ac:dyDescent="0.3">
      <c r="I15" s="17"/>
    </row>
    <row r="16" spans="1:10" ht="21.75" thickBot="1" x14ac:dyDescent="0.3">
      <c r="C16" s="14" t="s">
        <v>80</v>
      </c>
      <c r="I16" s="16" t="str">
        <f>IF(TEST!R193&lt;311,SUMIF(TEST!$R$11:$S$188,TEST!W9,TEST!$S$11:$S$188)/10*20,"")</f>
        <v/>
      </c>
      <c r="J16" s="15" t="s">
        <v>74</v>
      </c>
    </row>
    <row r="17" spans="3:10" ht="15.75" thickBot="1" x14ac:dyDescent="0.3">
      <c r="I17" s="17"/>
    </row>
    <row r="18" spans="3:10" ht="21.75" thickBot="1" x14ac:dyDescent="0.3">
      <c r="C18" s="14" t="s">
        <v>81</v>
      </c>
      <c r="I18" s="16" t="str">
        <f>IF(TEST!R193&lt;311,SUMIF(TEST!$R$11:$S$188,TEST!X9,TEST!$S$11:$S$188)/6*20,"")</f>
        <v/>
      </c>
      <c r="J18" s="15" t="s">
        <v>74</v>
      </c>
    </row>
    <row r="19" spans="3:10" ht="15.75" thickBot="1" x14ac:dyDescent="0.3">
      <c r="I19" s="17"/>
    </row>
    <row r="20" spans="3:10" ht="21.75" thickBot="1" x14ac:dyDescent="0.3">
      <c r="C20" s="14" t="s">
        <v>82</v>
      </c>
      <c r="I20" s="16" t="str">
        <f>IF(TEST!R193&lt;311,SUMIF(TEST!$R$11:$S$188,TEST!Y9,TEST!$S$11:$S$188)/16*20,"")</f>
        <v/>
      </c>
      <c r="J20" s="15" t="s">
        <v>74</v>
      </c>
    </row>
  </sheetData>
  <sheetProtection password="D86E" sheet="1" objects="1" scenarios="1"/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TEST</vt:lpstr>
      <vt:lpstr>RESULTATS</vt:lpstr>
      <vt:lpstr>RESULTATS!Zone_d_impression</vt:lpstr>
      <vt:lpstr>TEST!Zone_d_impression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2018-06-11T08:54:51Z</cp:lastPrinted>
  <dcterms:created xsi:type="dcterms:W3CDTF">2018-06-10T13:13:47Z</dcterms:created>
  <dcterms:modified xsi:type="dcterms:W3CDTF">2018-06-11T09:51:12Z</dcterms:modified>
</cp:coreProperties>
</file>