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/>
  </bookViews>
  <sheets>
    <sheet name="Plan de financement initial" sheetId="1" r:id="rId1"/>
    <sheet name="Plan de financement à trois ans" sheetId="2" r:id="rId2"/>
  </sheets>
  <definedNames>
    <definedName name="_xlnm.Print_Area" localSheetId="1">'Plan de financement à trois ans'!$A$1:$H$60</definedName>
    <definedName name="_xlnm.Print_Area" localSheetId="0">'Plan de financement initial'!$A$1:$E$48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F37" i="2"/>
  <c r="E37" i="2"/>
  <c r="B34" i="2"/>
  <c r="B33" i="2"/>
  <c r="D30" i="2"/>
  <c r="E53" i="2"/>
  <c r="D53" i="2"/>
  <c r="B51" i="2"/>
  <c r="D50" i="2"/>
  <c r="B50" i="2"/>
  <c r="G49" i="2"/>
  <c r="F49" i="2"/>
  <c r="D47" i="2"/>
  <c r="C47" i="2"/>
  <c r="B47" i="2"/>
  <c r="D46" i="2"/>
  <c r="C46" i="2"/>
  <c r="B46" i="2"/>
  <c r="D45" i="2"/>
  <c r="C45" i="2"/>
  <c r="B45" i="2"/>
  <c r="G44" i="2"/>
  <c r="F44" i="2"/>
  <c r="D42" i="2"/>
  <c r="D41" i="2"/>
  <c r="G40" i="2"/>
  <c r="F40" i="2"/>
  <c r="E40" i="2"/>
  <c r="B28" i="2"/>
  <c r="D26" i="2"/>
  <c r="B26" i="2"/>
  <c r="D24" i="2"/>
  <c r="B24" i="2"/>
  <c r="G23" i="2"/>
  <c r="F23" i="2"/>
  <c r="D23" i="2"/>
  <c r="B23" i="2"/>
  <c r="D22" i="2"/>
  <c r="B22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G14" i="2"/>
  <c r="F14" i="2"/>
  <c r="B14" i="2"/>
  <c r="D12" i="2"/>
  <c r="D11" i="2" s="1"/>
  <c r="B12" i="2"/>
  <c r="G11" i="2"/>
  <c r="F11" i="2"/>
  <c r="B11" i="2"/>
  <c r="D9" i="2"/>
  <c r="D8" i="2" s="1"/>
  <c r="B9" i="2"/>
  <c r="B8" i="2"/>
  <c r="D41" i="1"/>
  <c r="D49" i="2" s="1"/>
  <c r="D36" i="1"/>
  <c r="D32" i="1"/>
  <c r="D28" i="2"/>
  <c r="D20" i="1"/>
  <c r="D21" i="2"/>
  <c r="D8" i="1"/>
  <c r="D5" i="1"/>
  <c r="F53" i="2" l="1"/>
  <c r="D45" i="1"/>
  <c r="E32" i="2"/>
  <c r="F32" i="2"/>
  <c r="G53" i="2"/>
  <c r="G57" i="2" s="1"/>
  <c r="E57" i="2"/>
  <c r="G32" i="2"/>
  <c r="F57" i="2"/>
  <c r="D44" i="2"/>
  <c r="D11" i="1"/>
  <c r="D14" i="2"/>
  <c r="D40" i="2"/>
  <c r="E59" i="2" l="1"/>
  <c r="G59" i="2"/>
  <c r="F59" i="2"/>
  <c r="D29" i="1"/>
  <c r="D37" i="2" s="1"/>
  <c r="D57" i="2"/>
  <c r="D59" i="2" l="1"/>
  <c r="D47" i="1"/>
</calcChain>
</file>

<file path=xl/sharedStrings.xml><?xml version="1.0" encoding="utf-8"?>
<sst xmlns="http://schemas.openxmlformats.org/spreadsheetml/2006/main" count="54" uniqueCount="45">
  <si>
    <t>BESOINS</t>
  </si>
  <si>
    <t>HT</t>
  </si>
  <si>
    <t>Frais d'établissement</t>
  </si>
  <si>
    <t>Immobilisations Incorporelles</t>
  </si>
  <si>
    <t>Immobilisations corporelles</t>
  </si>
  <si>
    <t>Enseigne, panneaux</t>
  </si>
  <si>
    <t>Immobilisations Financieres</t>
  </si>
  <si>
    <t xml:space="preserve">   Stock de départ </t>
  </si>
  <si>
    <t xml:space="preserve">   Besoin en fonds de roulement</t>
  </si>
  <si>
    <t>TOTAL DES BESOINS</t>
  </si>
  <si>
    <t>RESSOURCES</t>
  </si>
  <si>
    <t>Apport personnel</t>
  </si>
  <si>
    <t xml:space="preserve">Apport Nature </t>
  </si>
  <si>
    <t>Apport Numéraire</t>
  </si>
  <si>
    <t>Emprunt</t>
  </si>
  <si>
    <t>Emprunt banque</t>
  </si>
  <si>
    <t>Primes et subventions</t>
  </si>
  <si>
    <t>TOTAL DES RESSOURCES</t>
  </si>
  <si>
    <t>ANNÉE 1</t>
  </si>
  <si>
    <t>ANNÉE 2</t>
  </si>
  <si>
    <t>ANNÉE 3</t>
  </si>
  <si>
    <t>DÉBUT</t>
  </si>
  <si>
    <t>FIN</t>
  </si>
  <si>
    <t>Auto-financement</t>
  </si>
  <si>
    <t>Dotations aux amortissements</t>
  </si>
  <si>
    <t>Immatriculation, statuts, actes notariés</t>
  </si>
  <si>
    <t>Achat fonds de commerce, droit au bail</t>
  </si>
  <si>
    <t>Travaux, aménagement</t>
  </si>
  <si>
    <t>Achat véhicules</t>
  </si>
  <si>
    <t>Achat immobilier</t>
  </si>
  <si>
    <t>Matériel</t>
  </si>
  <si>
    <t>Mobilier</t>
  </si>
  <si>
    <t>Equipements</t>
  </si>
  <si>
    <t>Dépôt de garantie, caution</t>
  </si>
  <si>
    <t xml:space="preserve">Apport en nature </t>
  </si>
  <si>
    <t>Apport en numéraire</t>
  </si>
  <si>
    <t>Subvention</t>
  </si>
  <si>
    <t>Prêt à taux zéro</t>
  </si>
  <si>
    <t>Plan de financement initial (exemple)</t>
  </si>
  <si>
    <t>Trésorerie de démarrage</t>
  </si>
  <si>
    <t>Plan de financement à trois ans (exemple)</t>
  </si>
  <si>
    <t>écart</t>
  </si>
  <si>
    <t>Remboursement des crédits (capital)</t>
  </si>
  <si>
    <t>écart annuel</t>
  </si>
  <si>
    <t>Résultat net (bénéfices)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</si>
</sst>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F&quot;_-;\-* #,##0.00\ &quot;F&quot;_-;_-* &quot;-&quot;??\ &quot;F&quot;_-;_-@_-"/>
    <numFmt numFmtId="165" formatCode="0.0%"/>
  </numFmts>
  <fonts count="15" x14ac:knownFonts="1">
    <font>
      <sz val="10"/>
      <name val="Tahoma"/>
      <family val="2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/>
    <xf numFmtId="0" fontId="4" fillId="6" borderId="4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5" fillId="0" borderId="22" xfId="0" applyFont="1" applyBorder="1"/>
    <xf numFmtId="0" fontId="5" fillId="0" borderId="23" xfId="0" applyFont="1" applyBorder="1"/>
    <xf numFmtId="3" fontId="6" fillId="0" borderId="6" xfId="0" applyNumberFormat="1" applyFont="1" applyBorder="1" applyAlignment="1">
      <alignment horizontal="right"/>
    </xf>
    <xf numFmtId="3" fontId="6" fillId="0" borderId="8" xfId="0" applyNumberFormat="1" applyFont="1" applyBorder="1"/>
    <xf numFmtId="3" fontId="6" fillId="0" borderId="7" xfId="0" applyNumberFormat="1" applyFont="1" applyBorder="1"/>
    <xf numFmtId="0" fontId="4" fillId="0" borderId="22" xfId="0" applyFont="1" applyBorder="1" applyAlignment="1">
      <alignment horizontal="left" indent="1"/>
    </xf>
    <xf numFmtId="0" fontId="6" fillId="0" borderId="24" xfId="0" applyFont="1" applyBorder="1"/>
    <xf numFmtId="3" fontId="4" fillId="0" borderId="6" xfId="0" applyNumberFormat="1" applyFont="1" applyFill="1" applyBorder="1" applyAlignment="1">
      <alignment horizontal="left"/>
    </xf>
    <xf numFmtId="0" fontId="3" fillId="0" borderId="22" xfId="0" applyFont="1" applyBorder="1"/>
    <xf numFmtId="3" fontId="6" fillId="0" borderId="6" xfId="0" applyNumberFormat="1" applyFont="1" applyFill="1" applyBorder="1" applyAlignment="1">
      <alignment horizontal="right"/>
    </xf>
    <xf numFmtId="3" fontId="7" fillId="0" borderId="8" xfId="0" applyNumberFormat="1" applyFont="1" applyBorder="1"/>
    <xf numFmtId="3" fontId="7" fillId="0" borderId="7" xfId="0" applyNumberFormat="1" applyFont="1" applyBorder="1"/>
    <xf numFmtId="0" fontId="6" fillId="0" borderId="22" xfId="0" applyFont="1" applyBorder="1"/>
    <xf numFmtId="0" fontId="5" fillId="0" borderId="24" xfId="0" applyFont="1" applyBorder="1"/>
    <xf numFmtId="0" fontId="8" fillId="0" borderId="24" xfId="0" applyFont="1" applyFill="1" applyBorder="1" applyAlignment="1">
      <alignment horizontal="left" indent="1"/>
    </xf>
    <xf numFmtId="3" fontId="7" fillId="0" borderId="6" xfId="1" applyNumberFormat="1" applyFont="1" applyBorder="1"/>
    <xf numFmtId="0" fontId="3" fillId="0" borderId="22" xfId="0" applyFont="1" applyBorder="1" applyAlignment="1">
      <alignment horizontal="left"/>
    </xf>
    <xf numFmtId="3" fontId="3" fillId="0" borderId="6" xfId="0" applyNumberFormat="1" applyFont="1" applyFill="1" applyBorder="1" applyAlignment="1">
      <alignment horizontal="right"/>
    </xf>
    <xf numFmtId="3" fontId="7" fillId="0" borderId="8" xfId="1" applyNumberFormat="1" applyFont="1" applyBorder="1"/>
    <xf numFmtId="3" fontId="7" fillId="0" borderId="7" xfId="1" applyNumberFormat="1" applyFont="1" applyBorder="1"/>
    <xf numFmtId="3" fontId="3" fillId="0" borderId="0" xfId="0" applyNumberFormat="1" applyFont="1"/>
    <xf numFmtId="0" fontId="4" fillId="0" borderId="22" xfId="0" applyFont="1" applyBorder="1" applyAlignment="1">
      <alignment horizontal="left"/>
    </xf>
    <xf numFmtId="0" fontId="5" fillId="0" borderId="24" xfId="0" applyFont="1" applyFill="1" applyBorder="1" applyAlignment="1">
      <alignment horizontal="left" wrapText="1"/>
    </xf>
    <xf numFmtId="3" fontId="4" fillId="0" borderId="6" xfId="1" applyNumberFormat="1" applyFont="1" applyFill="1" applyBorder="1" applyAlignment="1">
      <alignment horizontal="left"/>
    </xf>
    <xf numFmtId="3" fontId="3" fillId="0" borderId="6" xfId="1" applyNumberFormat="1" applyFont="1" applyFill="1" applyBorder="1" applyAlignment="1">
      <alignment horizontal="right"/>
    </xf>
    <xf numFmtId="0" fontId="4" fillId="0" borderId="22" xfId="0" applyFont="1" applyBorder="1" applyAlignment="1"/>
    <xf numFmtId="0" fontId="5" fillId="0" borderId="24" xfId="0" applyFont="1" applyFill="1" applyBorder="1" applyAlignment="1">
      <alignment wrapText="1"/>
    </xf>
    <xf numFmtId="3" fontId="9" fillId="0" borderId="8" xfId="1" applyNumberFormat="1" applyFont="1" applyBorder="1" applyAlignment="1">
      <alignment horizontal="left"/>
    </xf>
    <xf numFmtId="3" fontId="4" fillId="0" borderId="8" xfId="1" applyNumberFormat="1" applyFont="1" applyBorder="1" applyAlignment="1">
      <alignment horizontal="left"/>
    </xf>
    <xf numFmtId="0" fontId="6" fillId="0" borderId="22" xfId="0" applyFont="1" applyBorder="1" applyAlignment="1">
      <alignment wrapText="1"/>
    </xf>
    <xf numFmtId="0" fontId="6" fillId="0" borderId="24" xfId="0" applyFont="1" applyBorder="1" applyAlignment="1">
      <alignment wrapText="1"/>
    </xf>
    <xf numFmtId="3" fontId="7" fillId="0" borderId="6" xfId="1" applyNumberFormat="1" applyFont="1" applyBorder="1" applyAlignment="1">
      <alignment horizontal="right"/>
    </xf>
    <xf numFmtId="3" fontId="3" fillId="0" borderId="8" xfId="1" applyNumberFormat="1" applyFont="1" applyFill="1" applyBorder="1" applyAlignment="1"/>
    <xf numFmtId="3" fontId="3" fillId="0" borderId="7" xfId="1" applyNumberFormat="1" applyFont="1" applyFill="1" applyBorder="1" applyAlignment="1"/>
    <xf numFmtId="3" fontId="7" fillId="6" borderId="16" xfId="1" applyNumberFormat="1" applyFont="1" applyFill="1" applyBorder="1" applyAlignment="1">
      <alignment horizontal="center"/>
    </xf>
    <xf numFmtId="3" fontId="7" fillId="6" borderId="26" xfId="1" applyNumberFormat="1" applyFont="1" applyFill="1" applyBorder="1" applyAlignment="1">
      <alignment horizontal="center"/>
    </xf>
    <xf numFmtId="3" fontId="7" fillId="6" borderId="17" xfId="1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left" indent="2"/>
    </xf>
    <xf numFmtId="3" fontId="4" fillId="0" borderId="0" xfId="1" applyNumberFormat="1" applyFont="1" applyFill="1" applyBorder="1" applyAlignment="1">
      <alignment horizontal="left"/>
    </xf>
    <xf numFmtId="0" fontId="10" fillId="0" borderId="0" xfId="0" applyFont="1"/>
    <xf numFmtId="0" fontId="7" fillId="0" borderId="9" xfId="0" applyFont="1" applyBorder="1" applyAlignment="1">
      <alignment horizontal="left"/>
    </xf>
    <xf numFmtId="3" fontId="7" fillId="0" borderId="0" xfId="1" applyNumberFormat="1" applyFont="1" applyFill="1" applyBorder="1" applyAlignment="1">
      <alignment horizontal="right"/>
    </xf>
    <xf numFmtId="0" fontId="7" fillId="0" borderId="22" xfId="0" applyFont="1" applyBorder="1" applyAlignment="1">
      <alignment horizontal="left"/>
    </xf>
    <xf numFmtId="0" fontId="4" fillId="0" borderId="22" xfId="0" applyFont="1" applyBorder="1" applyAlignment="1">
      <alignment horizontal="left" indent="2"/>
    </xf>
    <xf numFmtId="0" fontId="7" fillId="3" borderId="9" xfId="0" applyFont="1" applyFill="1" applyBorder="1"/>
    <xf numFmtId="0" fontId="3" fillId="0" borderId="9" xfId="0" applyFont="1" applyBorder="1" applyAlignment="1">
      <alignment horizontal="left"/>
    </xf>
    <xf numFmtId="3" fontId="7" fillId="3" borderId="8" xfId="1" applyNumberFormat="1" applyFont="1" applyFill="1" applyBorder="1" applyAlignment="1">
      <alignment horizontal="right"/>
    </xf>
    <xf numFmtId="3" fontId="7" fillId="3" borderId="7" xfId="1" applyNumberFormat="1" applyFont="1" applyFill="1" applyBorder="1" applyAlignment="1">
      <alignment horizontal="right"/>
    </xf>
    <xf numFmtId="0" fontId="6" fillId="0" borderId="9" xfId="0" applyFont="1" applyBorder="1"/>
    <xf numFmtId="3" fontId="7" fillId="0" borderId="8" xfId="1" applyNumberFormat="1" applyFont="1" applyFill="1" applyBorder="1" applyAlignment="1">
      <alignment horizontal="right"/>
    </xf>
    <xf numFmtId="3" fontId="7" fillId="0" borderId="24" xfId="1" applyNumberFormat="1" applyFont="1" applyBorder="1"/>
    <xf numFmtId="0" fontId="8" fillId="0" borderId="0" xfId="0" applyFont="1"/>
    <xf numFmtId="0" fontId="4" fillId="0" borderId="0" xfId="0" applyFont="1" applyFill="1" applyBorder="1" applyAlignment="1">
      <alignment horizontal="center"/>
    </xf>
    <xf numFmtId="0" fontId="8" fillId="0" borderId="2" xfId="0" applyFont="1" applyBorder="1"/>
    <xf numFmtId="0" fontId="4" fillId="0" borderId="6" xfId="0" applyFont="1" applyBorder="1" applyAlignment="1">
      <alignment horizontal="left" indent="1"/>
    </xf>
    <xf numFmtId="0" fontId="3" fillId="0" borderId="0" xfId="0" applyFont="1" applyFill="1"/>
    <xf numFmtId="0" fontId="3" fillId="0" borderId="6" xfId="0" applyFont="1" applyFill="1" applyBorder="1"/>
    <xf numFmtId="0" fontId="8" fillId="0" borderId="0" xfId="0" applyFont="1" applyBorder="1"/>
    <xf numFmtId="0" fontId="3" fillId="0" borderId="9" xfId="0" applyFont="1" applyFill="1" applyBorder="1" applyAlignment="1">
      <alignment horizontal="left"/>
    </xf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8" fillId="0" borderId="9" xfId="0" applyFont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3" fontId="4" fillId="4" borderId="12" xfId="1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3" fontId="4" fillId="4" borderId="12" xfId="1" applyNumberFormat="1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3" fontId="13" fillId="4" borderId="12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/>
    </xf>
    <xf numFmtId="0" fontId="7" fillId="0" borderId="9" xfId="0" applyFont="1" applyFill="1" applyBorder="1" applyAlignment="1">
      <alignment horizontal="left"/>
    </xf>
    <xf numFmtId="0" fontId="4" fillId="0" borderId="0" xfId="0" applyFont="1" applyFill="1" applyAlignment="1">
      <alignment horizontal="left" indent="2"/>
    </xf>
    <xf numFmtId="0" fontId="7" fillId="0" borderId="6" xfId="0" applyFont="1" applyFill="1" applyBorder="1" applyAlignment="1">
      <alignment horizontal="left"/>
    </xf>
    <xf numFmtId="0" fontId="7" fillId="0" borderId="9" xfId="0" applyFont="1" applyFill="1" applyBorder="1"/>
    <xf numFmtId="0" fontId="4" fillId="0" borderId="9" xfId="0" applyFont="1" applyFill="1" applyBorder="1" applyAlignment="1">
      <alignment horizontal="left" indent="2"/>
    </xf>
    <xf numFmtId="0" fontId="8" fillId="0" borderId="9" xfId="0" applyFont="1" applyFill="1" applyBorder="1"/>
    <xf numFmtId="0" fontId="4" fillId="0" borderId="9" xfId="0" applyFont="1" applyFill="1" applyBorder="1" applyAlignment="1">
      <alignment horizontal="left" wrapText="1" indent="1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0" fontId="4" fillId="7" borderId="32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3" fontId="4" fillId="0" borderId="29" xfId="1" applyNumberFormat="1" applyFont="1" applyFill="1" applyBorder="1" applyAlignment="1">
      <alignment horizontal="right"/>
    </xf>
    <xf numFmtId="3" fontId="4" fillId="0" borderId="31" xfId="1" applyNumberFormat="1" applyFont="1" applyFill="1" applyBorder="1"/>
    <xf numFmtId="3" fontId="4" fillId="0" borderId="30" xfId="1" applyNumberFormat="1" applyFont="1" applyFill="1" applyBorder="1"/>
    <xf numFmtId="0" fontId="3" fillId="0" borderId="1" xfId="0" applyFont="1" applyBorder="1"/>
    <xf numFmtId="3" fontId="7" fillId="0" borderId="7" xfId="1" applyNumberFormat="1" applyFont="1" applyFill="1" applyBorder="1" applyAlignment="1">
      <alignment horizontal="right"/>
    </xf>
    <xf numFmtId="3" fontId="7" fillId="0" borderId="8" xfId="1" applyNumberFormat="1" applyFont="1" applyFill="1" applyBorder="1"/>
    <xf numFmtId="3" fontId="7" fillId="0" borderId="7" xfId="1" applyNumberFormat="1" applyFont="1" applyFill="1" applyBorder="1"/>
    <xf numFmtId="3" fontId="7" fillId="6" borderId="3" xfId="1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3" fontId="7" fillId="0" borderId="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left"/>
    </xf>
    <xf numFmtId="3" fontId="7" fillId="0" borderId="6" xfId="1" applyNumberFormat="1" applyFont="1" applyFill="1" applyBorder="1" applyAlignment="1">
      <alignment horizontal="right"/>
    </xf>
    <xf numFmtId="0" fontId="6" fillId="0" borderId="33" xfId="0" applyFont="1" applyBorder="1"/>
    <xf numFmtId="0" fontId="6" fillId="0" borderId="34" xfId="0" applyFont="1" applyBorder="1"/>
    <xf numFmtId="0" fontId="6" fillId="0" borderId="34" xfId="0" applyFont="1" applyFill="1" applyBorder="1"/>
    <xf numFmtId="0" fontId="6" fillId="0" borderId="34" xfId="0" applyFont="1" applyFill="1" applyBorder="1" applyAlignment="1">
      <alignment horizontal="left" indent="1"/>
    </xf>
    <xf numFmtId="165" fontId="11" fillId="0" borderId="34" xfId="0" applyNumberFormat="1" applyFont="1" applyFill="1" applyBorder="1" applyAlignment="1">
      <alignment horizontal="left" indent="1"/>
    </xf>
    <xf numFmtId="0" fontId="6" fillId="0" borderId="34" xfId="0" applyFont="1" applyBorder="1" applyAlignment="1">
      <alignment horizontal="left" indent="1"/>
    </xf>
    <xf numFmtId="0" fontId="6" fillId="0" borderId="35" xfId="0" applyFont="1" applyBorder="1"/>
    <xf numFmtId="3" fontId="4" fillId="0" borderId="2" xfId="1" applyNumberFormat="1" applyFont="1" applyBorder="1" applyAlignment="1">
      <alignment horizontal="left"/>
    </xf>
    <xf numFmtId="3" fontId="3" fillId="0" borderId="2" xfId="1" applyNumberFormat="1" applyFont="1" applyFill="1" applyBorder="1"/>
    <xf numFmtId="3" fontId="4" fillId="0" borderId="2" xfId="1" applyNumberFormat="1" applyFont="1" applyFill="1" applyBorder="1" applyAlignment="1">
      <alignment horizontal="left"/>
    </xf>
    <xf numFmtId="3" fontId="3" fillId="0" borderId="2" xfId="1" applyNumberFormat="1" applyFont="1" applyFill="1" applyBorder="1" applyAlignment="1"/>
    <xf numFmtId="3" fontId="8" fillId="0" borderId="2" xfId="1" applyNumberFormat="1" applyFont="1" applyFill="1" applyBorder="1"/>
    <xf numFmtId="0" fontId="7" fillId="0" borderId="34" xfId="0" applyFont="1" applyFill="1" applyBorder="1"/>
    <xf numFmtId="0" fontId="8" fillId="0" borderId="34" xfId="0" applyFont="1" applyFill="1" applyBorder="1" applyAlignment="1">
      <alignment horizontal="left" indent="1"/>
    </xf>
    <xf numFmtId="10" fontId="11" fillId="0" borderId="34" xfId="0" applyNumberFormat="1" applyFont="1" applyFill="1" applyBorder="1" applyAlignment="1">
      <alignment horizontal="center"/>
    </xf>
    <xf numFmtId="0" fontId="8" fillId="0" borderId="34" xfId="0" applyFont="1" applyFill="1" applyBorder="1"/>
    <xf numFmtId="0" fontId="8" fillId="0" borderId="35" xfId="0" applyFont="1" applyFill="1" applyBorder="1"/>
    <xf numFmtId="3" fontId="4" fillId="0" borderId="2" xfId="0" applyNumberFormat="1" applyFont="1" applyBorder="1" applyAlignment="1">
      <alignment horizontal="left"/>
    </xf>
    <xf numFmtId="0" fontId="3" fillId="0" borderId="2" xfId="0" applyFont="1" applyFill="1" applyBorder="1"/>
    <xf numFmtId="3" fontId="3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left"/>
    </xf>
    <xf numFmtId="3" fontId="3" fillId="0" borderId="2" xfId="1" applyNumberFormat="1" applyFont="1" applyFill="1" applyBorder="1" applyAlignment="1">
      <alignment horizontal="right"/>
    </xf>
    <xf numFmtId="3" fontId="8" fillId="0" borderId="2" xfId="1" applyNumberFormat="1" applyFont="1" applyBorder="1"/>
    <xf numFmtId="0" fontId="8" fillId="0" borderId="34" xfId="0" applyFont="1" applyBorder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Fill="1" applyBorder="1"/>
    <xf numFmtId="0" fontId="8" fillId="0" borderId="24" xfId="0" applyFont="1" applyFill="1" applyBorder="1"/>
    <xf numFmtId="0" fontId="4" fillId="0" borderId="24" xfId="0" applyFont="1" applyFill="1" applyBorder="1" applyAlignment="1">
      <alignment horizontal="left" indent="1"/>
    </xf>
    <xf numFmtId="0" fontId="3" fillId="0" borderId="24" xfId="0" applyFont="1" applyFill="1" applyBorder="1" applyAlignment="1">
      <alignment horizontal="left" indent="1"/>
    </xf>
    <xf numFmtId="0" fontId="8" fillId="0" borderId="24" xfId="0" applyFont="1" applyFill="1" applyBorder="1" applyAlignment="1">
      <alignment horizontal="left" wrapText="1" indent="1"/>
    </xf>
    <xf numFmtId="0" fontId="10" fillId="0" borderId="24" xfId="0" applyFont="1" applyFill="1" applyBorder="1" applyAlignment="1">
      <alignment wrapText="1"/>
    </xf>
    <xf numFmtId="0" fontId="8" fillId="0" borderId="36" xfId="0" applyFont="1" applyBorder="1"/>
    <xf numFmtId="3" fontId="7" fillId="0" borderId="6" xfId="1" applyNumberFormat="1" applyFont="1" applyFill="1" applyBorder="1"/>
    <xf numFmtId="3" fontId="7" fillId="0" borderId="8" xfId="1" applyNumberFormat="1" applyFont="1" applyFill="1" applyBorder="1" applyAlignment="1"/>
    <xf numFmtId="3" fontId="4" fillId="0" borderId="6" xfId="0" applyNumberFormat="1" applyFont="1" applyFill="1" applyBorder="1" applyAlignment="1">
      <alignment horizontal="left" indent="2"/>
    </xf>
    <xf numFmtId="3" fontId="4" fillId="0" borderId="7" xfId="0" applyNumberFormat="1" applyFont="1" applyFill="1" applyBorder="1" applyAlignment="1">
      <alignment horizontal="left" indent="2"/>
    </xf>
    <xf numFmtId="3" fontId="4" fillId="0" borderId="8" xfId="1" applyNumberFormat="1" applyFont="1" applyBorder="1" applyAlignment="1">
      <alignment horizontal="left" indent="2"/>
    </xf>
    <xf numFmtId="3" fontId="4" fillId="0" borderId="7" xfId="1" applyNumberFormat="1" applyFont="1" applyBorder="1" applyAlignment="1">
      <alignment horizontal="left" indent="2"/>
    </xf>
    <xf numFmtId="3" fontId="4" fillId="0" borderId="24" xfId="1" applyNumberFormat="1" applyFont="1" applyBorder="1" applyAlignment="1">
      <alignment horizontal="left" indent="2"/>
    </xf>
    <xf numFmtId="0" fontId="4" fillId="0" borderId="11" xfId="0" applyFont="1" applyFill="1" applyBorder="1" applyAlignment="1"/>
    <xf numFmtId="3" fontId="14" fillId="0" borderId="12" xfId="1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/>
    </xf>
    <xf numFmtId="3" fontId="14" fillId="0" borderId="31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6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right" vertical="center"/>
    </xf>
    <xf numFmtId="3" fontId="4" fillId="0" borderId="30" xfId="1" applyNumberFormat="1" applyFont="1" applyFill="1" applyBorder="1" applyAlignment="1">
      <alignment horizontal="right" vertical="center"/>
    </xf>
    <xf numFmtId="3" fontId="4" fillId="0" borderId="27" xfId="1" applyNumberFormat="1" applyFont="1" applyFill="1" applyBorder="1" applyAlignment="1">
      <alignment horizontal="left" indent="2"/>
    </xf>
    <xf numFmtId="3" fontId="4" fillId="0" borderId="0" xfId="1" applyNumberFormat="1" applyFont="1" applyFill="1" applyBorder="1" applyAlignment="1">
      <alignment horizontal="left" indent="2"/>
    </xf>
    <xf numFmtId="3" fontId="4" fillId="0" borderId="28" xfId="1" applyNumberFormat="1" applyFont="1" applyFill="1" applyBorder="1" applyAlignment="1">
      <alignment horizontal="left" indent="2"/>
    </xf>
    <xf numFmtId="3" fontId="7" fillId="0" borderId="8" xfId="1" applyNumberFormat="1" applyFont="1" applyFill="1" applyBorder="1" applyAlignment="1">
      <alignment horizontal="left" indent="2"/>
    </xf>
    <xf numFmtId="3" fontId="4" fillId="0" borderId="7" xfId="1" applyNumberFormat="1" applyFont="1" applyFill="1" applyBorder="1" applyAlignment="1">
      <alignment horizontal="left" indent="2"/>
    </xf>
    <xf numFmtId="3" fontId="4" fillId="0" borderId="8" xfId="1" applyNumberFormat="1" applyFont="1" applyFill="1" applyBorder="1" applyAlignment="1">
      <alignment horizontal="left" indent="2"/>
    </xf>
    <xf numFmtId="3" fontId="4" fillId="0" borderId="24" xfId="1" applyNumberFormat="1" applyFont="1" applyFill="1" applyBorder="1" applyAlignment="1">
      <alignment horizontal="left" indent="2"/>
    </xf>
    <xf numFmtId="0" fontId="4" fillId="0" borderId="11" xfId="0" applyFont="1" applyFill="1" applyBorder="1" applyAlignment="1">
      <alignment horizontal="center" vertical="center"/>
    </xf>
    <xf numFmtId="3" fontId="4" fillId="0" borderId="29" xfId="1" applyNumberFormat="1" applyFont="1" applyFill="1" applyBorder="1" applyAlignment="1">
      <alignment horizontal="right" vertical="center"/>
    </xf>
    <xf numFmtId="3" fontId="14" fillId="0" borderId="29" xfId="1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zoomScale="90" zoomScaleNormal="90" workbookViewId="0">
      <selection sqref="A1:E1"/>
    </sheetView>
  </sheetViews>
  <sheetFormatPr baseColWidth="10" defaultRowHeight="15" x14ac:dyDescent="0.2"/>
  <cols>
    <col min="1" max="1" width="4.28515625" style="60" customWidth="1"/>
    <col min="2" max="2" width="63.85546875" style="60" customWidth="1"/>
    <col min="3" max="3" width="8.42578125" style="60" customWidth="1"/>
    <col min="4" max="4" width="13" style="60" customWidth="1"/>
    <col min="5" max="5" width="4.28515625" style="60" customWidth="1"/>
    <col min="6" max="16384" width="11.42578125" style="60"/>
  </cols>
  <sheetData>
    <row r="1" spans="1:5" ht="30" customHeight="1" thickBot="1" x14ac:dyDescent="0.25">
      <c r="A1" s="1" t="s">
        <v>38</v>
      </c>
      <c r="B1" s="1"/>
      <c r="C1" s="1"/>
      <c r="D1" s="1"/>
      <c r="E1" s="1"/>
    </row>
    <row r="2" spans="1:5" ht="12.75" customHeight="1" x14ac:dyDescent="0.25">
      <c r="B2" s="3"/>
      <c r="C2" s="3"/>
      <c r="D2" s="61"/>
    </row>
    <row r="3" spans="1:5" ht="12.75" customHeight="1" thickBot="1" x14ac:dyDescent="0.25">
      <c r="C3" s="48"/>
    </row>
    <row r="4" spans="1:5" ht="22.5" customHeight="1" x14ac:dyDescent="0.2">
      <c r="A4" s="62"/>
      <c r="B4" s="142" t="s">
        <v>0</v>
      </c>
      <c r="C4" s="143" t="s">
        <v>1</v>
      </c>
      <c r="D4" s="144"/>
    </row>
    <row r="5" spans="1:5" ht="15.75" x14ac:dyDescent="0.25">
      <c r="A5" s="62"/>
      <c r="B5" s="63" t="s">
        <v>2</v>
      </c>
      <c r="C5" s="148"/>
      <c r="D5" s="135">
        <f>D6</f>
        <v>1500</v>
      </c>
    </row>
    <row r="6" spans="1:5" ht="15.75" x14ac:dyDescent="0.25">
      <c r="A6" s="62"/>
      <c r="B6" s="64" t="s">
        <v>25</v>
      </c>
      <c r="C6" s="149"/>
      <c r="D6" s="136">
        <v>1500</v>
      </c>
    </row>
    <row r="7" spans="1:5" x14ac:dyDescent="0.2">
      <c r="A7" s="62"/>
      <c r="B7" s="65"/>
      <c r="C7" s="150"/>
      <c r="D7" s="137"/>
    </row>
    <row r="8" spans="1:5" ht="15.75" x14ac:dyDescent="0.25">
      <c r="A8" s="62"/>
      <c r="B8" s="81" t="s">
        <v>3</v>
      </c>
      <c r="C8" s="149"/>
      <c r="D8" s="138">
        <f>D9</f>
        <v>25000</v>
      </c>
    </row>
    <row r="9" spans="1:5" x14ac:dyDescent="0.2">
      <c r="A9" s="62"/>
      <c r="B9" s="64" t="s">
        <v>26</v>
      </c>
      <c r="C9" s="150"/>
      <c r="D9" s="126">
        <v>25000</v>
      </c>
    </row>
    <row r="10" spans="1:5" x14ac:dyDescent="0.2">
      <c r="A10" s="62"/>
      <c r="B10" s="64"/>
      <c r="C10" s="150"/>
      <c r="D10" s="126"/>
    </row>
    <row r="11" spans="1:5" ht="15.75" x14ac:dyDescent="0.25">
      <c r="A11" s="62"/>
      <c r="B11" s="81" t="s">
        <v>4</v>
      </c>
      <c r="C11" s="151"/>
      <c r="D11" s="127">
        <f>SUM(D12:D19)</f>
        <v>37500</v>
      </c>
    </row>
    <row r="12" spans="1:5" x14ac:dyDescent="0.2">
      <c r="A12" s="62"/>
      <c r="B12" s="82" t="s">
        <v>27</v>
      </c>
      <c r="C12" s="152"/>
      <c r="D12" s="126">
        <v>5000</v>
      </c>
    </row>
    <row r="13" spans="1:5" x14ac:dyDescent="0.2">
      <c r="A13" s="62"/>
      <c r="B13" s="64" t="s">
        <v>28</v>
      </c>
      <c r="C13" s="152"/>
      <c r="D13" s="139">
        <v>15000</v>
      </c>
    </row>
    <row r="14" spans="1:5" x14ac:dyDescent="0.2">
      <c r="A14" s="62"/>
      <c r="B14" s="82" t="s">
        <v>29</v>
      </c>
      <c r="C14" s="152"/>
      <c r="D14" s="126">
        <v>0</v>
      </c>
    </row>
    <row r="15" spans="1:5" x14ac:dyDescent="0.2">
      <c r="A15" s="62"/>
      <c r="B15" s="82" t="s">
        <v>5</v>
      </c>
      <c r="C15" s="152"/>
      <c r="D15" s="126">
        <v>400</v>
      </c>
    </row>
    <row r="16" spans="1:5" x14ac:dyDescent="0.2">
      <c r="A16" s="62"/>
      <c r="B16" s="82" t="s">
        <v>30</v>
      </c>
      <c r="C16" s="152"/>
      <c r="D16" s="126">
        <v>7200</v>
      </c>
    </row>
    <row r="17" spans="1:4" x14ac:dyDescent="0.2">
      <c r="A17" s="62"/>
      <c r="B17" s="83" t="s">
        <v>31</v>
      </c>
      <c r="C17" s="152"/>
      <c r="D17" s="126">
        <v>3900</v>
      </c>
    </row>
    <row r="18" spans="1:4" x14ac:dyDescent="0.2">
      <c r="A18" s="66"/>
      <c r="B18" s="67" t="s">
        <v>32</v>
      </c>
      <c r="C18" s="152"/>
      <c r="D18" s="126">
        <v>6000</v>
      </c>
    </row>
    <row r="19" spans="1:4" x14ac:dyDescent="0.2">
      <c r="B19" s="67"/>
      <c r="C19" s="152"/>
      <c r="D19" s="126"/>
    </row>
    <row r="20" spans="1:4" ht="15.75" x14ac:dyDescent="0.25">
      <c r="B20" s="84" t="s">
        <v>6</v>
      </c>
      <c r="C20" s="151"/>
      <c r="D20" s="127">
        <f>SUM(D21:D21)</f>
        <v>1000</v>
      </c>
    </row>
    <row r="21" spans="1:4" x14ac:dyDescent="0.2">
      <c r="B21" s="67" t="s">
        <v>33</v>
      </c>
      <c r="C21" s="23"/>
      <c r="D21" s="126">
        <v>1000</v>
      </c>
    </row>
    <row r="22" spans="1:4" x14ac:dyDescent="0.2">
      <c r="B22" s="67"/>
      <c r="C22" s="23"/>
      <c r="D22" s="126"/>
    </row>
    <row r="23" spans="1:4" ht="15.75" x14ac:dyDescent="0.25">
      <c r="B23" s="68" t="s">
        <v>7</v>
      </c>
      <c r="C23" s="153"/>
      <c r="D23" s="127">
        <v>15000</v>
      </c>
    </row>
    <row r="24" spans="1:4" x14ac:dyDescent="0.2">
      <c r="A24" s="62"/>
      <c r="B24" s="85"/>
      <c r="C24" s="154"/>
      <c r="D24" s="139"/>
    </row>
    <row r="25" spans="1:4" ht="15.75" x14ac:dyDescent="0.25">
      <c r="B25" s="69" t="s">
        <v>8</v>
      </c>
      <c r="C25" s="154"/>
      <c r="D25" s="127">
        <v>12000</v>
      </c>
    </row>
    <row r="26" spans="1:4" ht="15.75" x14ac:dyDescent="0.25">
      <c r="B26" s="69"/>
      <c r="C26" s="154"/>
      <c r="D26" s="127"/>
    </row>
    <row r="27" spans="1:4" ht="15.75" x14ac:dyDescent="0.25">
      <c r="B27" s="92" t="s">
        <v>39</v>
      </c>
      <c r="C27" s="154"/>
      <c r="D27" s="127">
        <v>10000</v>
      </c>
    </row>
    <row r="28" spans="1:4" ht="15.75" thickBot="1" x14ac:dyDescent="0.25">
      <c r="B28" s="70"/>
      <c r="C28" s="155"/>
      <c r="D28" s="140"/>
    </row>
    <row r="29" spans="1:4" ht="16.5" thickBot="1" x14ac:dyDescent="0.3">
      <c r="B29" s="71" t="s">
        <v>9</v>
      </c>
      <c r="C29" s="72"/>
      <c r="D29" s="73">
        <f>SUM(D5+D8+D11+D20+D23+D25+D27)</f>
        <v>102000</v>
      </c>
    </row>
    <row r="30" spans="1:4" ht="16.5" thickBot="1" x14ac:dyDescent="0.3">
      <c r="B30" s="74"/>
      <c r="C30" s="74"/>
      <c r="D30" s="74"/>
    </row>
    <row r="31" spans="1:4" ht="24.75" customHeight="1" x14ac:dyDescent="0.2">
      <c r="B31" s="145" t="s">
        <v>10</v>
      </c>
      <c r="C31" s="146" t="s">
        <v>1</v>
      </c>
      <c r="D31" s="147"/>
    </row>
    <row r="32" spans="1:4" ht="15.75" x14ac:dyDescent="0.25">
      <c r="B32" s="46" t="s">
        <v>11</v>
      </c>
      <c r="C32" s="141"/>
      <c r="D32" s="125">
        <f>SUM(D33:D34)</f>
        <v>50000</v>
      </c>
    </row>
    <row r="33" spans="1:4" x14ac:dyDescent="0.2">
      <c r="B33" s="86" t="s">
        <v>34</v>
      </c>
      <c r="C33" s="130"/>
      <c r="D33" s="126">
        <v>15000</v>
      </c>
    </row>
    <row r="34" spans="1:4" x14ac:dyDescent="0.2">
      <c r="B34" s="86" t="s">
        <v>35</v>
      </c>
      <c r="C34" s="130"/>
      <c r="D34" s="126">
        <v>35000</v>
      </c>
    </row>
    <row r="35" spans="1:4" x14ac:dyDescent="0.2">
      <c r="B35" s="86"/>
      <c r="C35" s="130"/>
      <c r="D35" s="126"/>
    </row>
    <row r="36" spans="1:4" ht="15.75" x14ac:dyDescent="0.25">
      <c r="A36" s="62"/>
      <c r="B36" s="87" t="s">
        <v>14</v>
      </c>
      <c r="C36" s="131"/>
      <c r="D36" s="127">
        <f>SUM(D37:D39)</f>
        <v>49500</v>
      </c>
    </row>
    <row r="37" spans="1:4" x14ac:dyDescent="0.2">
      <c r="A37" s="62"/>
      <c r="B37" s="88" t="s">
        <v>15</v>
      </c>
      <c r="C37" s="132">
        <v>0.02</v>
      </c>
      <c r="D37" s="128">
        <v>44500</v>
      </c>
    </row>
    <row r="38" spans="1:4" x14ac:dyDescent="0.2">
      <c r="A38" s="62"/>
      <c r="B38" s="86" t="s">
        <v>37</v>
      </c>
      <c r="C38" s="132">
        <v>0</v>
      </c>
      <c r="D38" s="128">
        <v>5000</v>
      </c>
    </row>
    <row r="39" spans="1:4" x14ac:dyDescent="0.2">
      <c r="A39" s="66"/>
      <c r="B39" s="86"/>
      <c r="C39" s="132"/>
      <c r="D39" s="128"/>
    </row>
    <row r="40" spans="1:4" x14ac:dyDescent="0.2">
      <c r="B40" s="89"/>
      <c r="C40" s="133"/>
      <c r="D40" s="126"/>
    </row>
    <row r="41" spans="1:4" ht="15.75" x14ac:dyDescent="0.25">
      <c r="B41" s="90" t="s">
        <v>16</v>
      </c>
      <c r="C41" s="133"/>
      <c r="D41" s="127">
        <f>SUM(D42:D43)</f>
        <v>2500</v>
      </c>
    </row>
    <row r="42" spans="1:4" x14ac:dyDescent="0.2">
      <c r="B42" s="89" t="s">
        <v>36</v>
      </c>
      <c r="C42" s="133"/>
      <c r="D42" s="126">
        <v>2500</v>
      </c>
    </row>
    <row r="43" spans="1:4" x14ac:dyDescent="0.2">
      <c r="B43" s="89"/>
      <c r="C43" s="133"/>
      <c r="D43" s="126"/>
    </row>
    <row r="44" spans="1:4" ht="15.75" thickBot="1" x14ac:dyDescent="0.25">
      <c r="B44" s="91"/>
      <c r="C44" s="134"/>
      <c r="D44" s="129"/>
    </row>
    <row r="45" spans="1:4" ht="16.5" thickBot="1" x14ac:dyDescent="0.25">
      <c r="B45" s="75" t="s">
        <v>17</v>
      </c>
      <c r="C45" s="76"/>
      <c r="D45" s="77">
        <f>SUM(D32,D36,D41)</f>
        <v>102000</v>
      </c>
    </row>
    <row r="46" spans="1:4" ht="9" customHeight="1" thickBot="1" x14ac:dyDescent="0.25">
      <c r="B46" s="78"/>
      <c r="C46" s="78"/>
      <c r="D46" s="78"/>
    </row>
    <row r="47" spans="1:4" ht="15.75" thickBot="1" x14ac:dyDescent="0.25">
      <c r="B47" s="79" t="s">
        <v>41</v>
      </c>
      <c r="C47" s="79"/>
      <c r="D47" s="80">
        <f>D45-D29</f>
        <v>0</v>
      </c>
    </row>
  </sheetData>
  <mergeCells count="5">
    <mergeCell ref="A1:E1"/>
    <mergeCell ref="C4:D4"/>
    <mergeCell ref="B30:D30"/>
    <mergeCell ref="C31:D31"/>
    <mergeCell ref="B46:D46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showGridLines="0" zoomScale="90" zoomScaleNormal="90" workbookViewId="0"/>
  </sheetViews>
  <sheetFormatPr baseColWidth="10" defaultRowHeight="12.75" x14ac:dyDescent="0.2"/>
  <cols>
    <col min="1" max="1" width="2.7109375" style="2" customWidth="1"/>
    <col min="2" max="2" width="44.85546875" style="2" customWidth="1"/>
    <col min="3" max="3" width="7.42578125" style="2" customWidth="1"/>
    <col min="4" max="4" width="10.85546875" style="2" customWidth="1"/>
    <col min="5" max="7" width="14.7109375" style="2" customWidth="1"/>
    <col min="8" max="8" width="3" style="2" customWidth="1"/>
    <col min="9" max="16384" width="11.42578125" style="2"/>
  </cols>
  <sheetData>
    <row r="1" spans="1:8" ht="28.5" customHeight="1" thickBot="1" x14ac:dyDescent="0.25">
      <c r="A1" s="109"/>
      <c r="B1" s="1" t="s">
        <v>40</v>
      </c>
      <c r="C1" s="1"/>
      <c r="D1" s="1"/>
      <c r="E1" s="1"/>
      <c r="F1" s="1"/>
      <c r="G1" s="1"/>
      <c r="H1" s="109"/>
    </row>
    <row r="2" spans="1:8" ht="15.75" x14ac:dyDescent="0.2">
      <c r="B2" s="3"/>
      <c r="C2" s="3"/>
      <c r="D2" s="4"/>
      <c r="E2" s="4"/>
      <c r="F2" s="4"/>
      <c r="G2" s="5"/>
    </row>
    <row r="3" spans="1:8" ht="13.5" thickBot="1" x14ac:dyDescent="0.25">
      <c r="B3" s="5"/>
      <c r="C3" s="5"/>
      <c r="D3" s="5"/>
      <c r="E3" s="5"/>
      <c r="F3" s="5"/>
      <c r="G3" s="5"/>
    </row>
    <row r="4" spans="1:8" ht="17.25" customHeight="1" x14ac:dyDescent="0.25">
      <c r="B4" s="5"/>
      <c r="C4" s="93" t="s">
        <v>18</v>
      </c>
      <c r="D4" s="94"/>
      <c r="E4" s="99"/>
      <c r="F4" s="101" t="s">
        <v>19</v>
      </c>
      <c r="G4" s="95" t="s">
        <v>20</v>
      </c>
    </row>
    <row r="5" spans="1:8" ht="16.5" thickBot="1" x14ac:dyDescent="0.3">
      <c r="B5" s="5"/>
      <c r="C5" s="96" t="s">
        <v>21</v>
      </c>
      <c r="D5" s="97"/>
      <c r="E5" s="100" t="s">
        <v>22</v>
      </c>
      <c r="F5" s="102"/>
      <c r="G5" s="98"/>
    </row>
    <row r="6" spans="1:8" ht="22.5" customHeight="1" x14ac:dyDescent="0.25">
      <c r="B6" s="168" t="s">
        <v>0</v>
      </c>
      <c r="C6" s="6"/>
      <c r="D6" s="7"/>
      <c r="E6" s="7"/>
      <c r="F6" s="7"/>
      <c r="G6" s="8"/>
    </row>
    <row r="7" spans="1:8" ht="16.5" customHeight="1" x14ac:dyDescent="0.2">
      <c r="B7" s="9"/>
      <c r="C7" s="10"/>
      <c r="D7" s="11"/>
      <c r="E7" s="12"/>
      <c r="F7" s="12"/>
      <c r="G7" s="13"/>
    </row>
    <row r="8" spans="1:8" ht="16.5" customHeight="1" x14ac:dyDescent="0.25">
      <c r="B8" s="14" t="str">
        <f>'Plan de financement initial'!B5</f>
        <v>Frais d'établissement</v>
      </c>
      <c r="C8" s="15"/>
      <c r="D8" s="16">
        <f>D9</f>
        <v>1500</v>
      </c>
      <c r="E8" s="12"/>
      <c r="F8" s="158"/>
      <c r="G8" s="159"/>
    </row>
    <row r="9" spans="1:8" ht="16.5" customHeight="1" x14ac:dyDescent="0.2">
      <c r="B9" s="17" t="str">
        <f>'Plan de financement initial'!B6</f>
        <v>Immatriculation, statuts, actes notariés</v>
      </c>
      <c r="C9" s="15"/>
      <c r="D9" s="26">
        <f>'Plan de financement initial'!D6</f>
        <v>1500</v>
      </c>
      <c r="E9" s="19"/>
      <c r="F9" s="19"/>
      <c r="G9" s="20"/>
    </row>
    <row r="10" spans="1:8" ht="16.5" customHeight="1" x14ac:dyDescent="0.2">
      <c r="B10" s="21"/>
      <c r="C10" s="22"/>
      <c r="D10" s="18"/>
      <c r="E10" s="19"/>
      <c r="F10" s="19"/>
      <c r="G10" s="20"/>
    </row>
    <row r="11" spans="1:8" ht="16.5" customHeight="1" x14ac:dyDescent="0.25">
      <c r="B11" s="14" t="str">
        <f>'Plan de financement initial'!B8</f>
        <v>Immobilisations Incorporelles</v>
      </c>
      <c r="C11" s="23"/>
      <c r="D11" s="16">
        <f>D12</f>
        <v>25000</v>
      </c>
      <c r="E11" s="24"/>
      <c r="F11" s="158">
        <f>F12</f>
        <v>0</v>
      </c>
      <c r="G11" s="159">
        <f>G12</f>
        <v>0</v>
      </c>
    </row>
    <row r="12" spans="1:8" ht="16.5" customHeight="1" x14ac:dyDescent="0.2">
      <c r="B12" s="25" t="str">
        <f>'Plan de financement initial'!B9</f>
        <v>Achat fonds de commerce, droit au bail</v>
      </c>
      <c r="C12" s="23"/>
      <c r="D12" s="26">
        <f>'Plan de financement initial'!D9</f>
        <v>25000</v>
      </c>
      <c r="E12" s="24"/>
      <c r="F12" s="58"/>
      <c r="G12" s="110"/>
    </row>
    <row r="13" spans="1:8" ht="16.5" customHeight="1" x14ac:dyDescent="0.2">
      <c r="B13" s="25"/>
      <c r="C13" s="23"/>
      <c r="D13" s="26"/>
      <c r="E13" s="24"/>
      <c r="F13" s="27"/>
      <c r="G13" s="28"/>
    </row>
    <row r="14" spans="1:8" ht="16.5" customHeight="1" x14ac:dyDescent="0.25">
      <c r="B14" s="14" t="str">
        <f>'Plan de financement initial'!B11</f>
        <v>Immobilisations corporelles</v>
      </c>
      <c r="C14" s="23"/>
      <c r="D14" s="16">
        <f>SUM(D15:D21)</f>
        <v>37500</v>
      </c>
      <c r="E14" s="24"/>
      <c r="F14" s="158">
        <f>SUM(F15:F21)</f>
        <v>25000</v>
      </c>
      <c r="G14" s="159">
        <f>SUM(G15:G21)</f>
        <v>150000</v>
      </c>
      <c r="H14" s="29"/>
    </row>
    <row r="15" spans="1:8" ht="16.5" customHeight="1" x14ac:dyDescent="0.2">
      <c r="B15" s="25" t="str">
        <f>IF(ISBLANK('Plan de financement initial'!B12),"",'Plan de financement initial'!B12)</f>
        <v>Travaux, aménagement</v>
      </c>
      <c r="C15" s="23"/>
      <c r="D15" s="26">
        <f>IF(ISBLANK('Plan de financement initial'!D12),"",'Plan de financement initial'!D12)</f>
        <v>5000</v>
      </c>
      <c r="E15" s="24"/>
      <c r="F15" s="58"/>
      <c r="G15" s="110"/>
    </row>
    <row r="16" spans="1:8" ht="16.5" customHeight="1" x14ac:dyDescent="0.2">
      <c r="B16" s="25" t="str">
        <f>IF(ISBLANK('Plan de financement initial'!B13),"",'Plan de financement initial'!B13)</f>
        <v>Achat véhicules</v>
      </c>
      <c r="C16" s="23"/>
      <c r="D16" s="26">
        <f>IF(ISBLANK('Plan de financement initial'!D13),"",'Plan de financement initial'!D13)</f>
        <v>15000</v>
      </c>
      <c r="E16" s="24"/>
      <c r="F16" s="58">
        <v>25000</v>
      </c>
      <c r="G16" s="110"/>
    </row>
    <row r="17" spans="2:7" ht="16.5" customHeight="1" x14ac:dyDescent="0.2">
      <c r="B17" s="25" t="str">
        <f>IF(ISBLANK('Plan de financement initial'!B14),"",'Plan de financement initial'!B14)</f>
        <v>Achat immobilier</v>
      </c>
      <c r="C17" s="23"/>
      <c r="D17" s="26">
        <f>IF(ISBLANK('Plan de financement initial'!D14),"",'Plan de financement initial'!D14)</f>
        <v>0</v>
      </c>
      <c r="E17" s="24"/>
      <c r="F17" s="58"/>
      <c r="G17" s="110">
        <v>150000</v>
      </c>
    </row>
    <row r="18" spans="2:7" ht="16.5" customHeight="1" x14ac:dyDescent="0.2">
      <c r="B18" s="25" t="str">
        <f>IF(ISBLANK('Plan de financement initial'!B15),"",'Plan de financement initial'!B15)</f>
        <v>Enseigne, panneaux</v>
      </c>
      <c r="C18" s="23"/>
      <c r="D18" s="26">
        <f>IF(ISBLANK('Plan de financement initial'!D15),"",'Plan de financement initial'!D15)</f>
        <v>400</v>
      </c>
      <c r="E18" s="24"/>
      <c r="F18" s="58"/>
      <c r="G18" s="110"/>
    </row>
    <row r="19" spans="2:7" ht="16.5" customHeight="1" x14ac:dyDescent="0.2">
      <c r="B19" s="25" t="str">
        <f>IF(ISBLANK('Plan de financement initial'!B16),"",'Plan de financement initial'!B16)</f>
        <v>Matériel</v>
      </c>
      <c r="C19" s="23"/>
      <c r="D19" s="26">
        <f>IF(ISBLANK('Plan de financement initial'!D16),"",'Plan de financement initial'!D16)</f>
        <v>7200</v>
      </c>
      <c r="E19" s="24"/>
      <c r="F19" s="58"/>
      <c r="G19" s="110"/>
    </row>
    <row r="20" spans="2:7" ht="16.5" customHeight="1" x14ac:dyDescent="0.2">
      <c r="B20" s="25" t="str">
        <f>IF(ISBLANK('Plan de financement initial'!B17),"",'Plan de financement initial'!B17)</f>
        <v>Mobilier</v>
      </c>
      <c r="C20" s="23"/>
      <c r="D20" s="26">
        <f>IF(ISBLANK('Plan de financement initial'!D17),"",'Plan de financement initial'!D17)</f>
        <v>3900</v>
      </c>
      <c r="E20" s="24"/>
      <c r="F20" s="58"/>
      <c r="G20" s="110"/>
    </row>
    <row r="21" spans="2:7" ht="16.5" customHeight="1" x14ac:dyDescent="0.2">
      <c r="B21" s="25" t="str">
        <f>IF(ISBLANK('Plan de financement initial'!B18),"",'Plan de financement initial'!B18)</f>
        <v>Equipements</v>
      </c>
      <c r="C21" s="23"/>
      <c r="D21" s="26">
        <f>IF(ISBLANK('Plan de financement initial'!D18),"",'Plan de financement initial'!D18)</f>
        <v>6000</v>
      </c>
      <c r="E21" s="24"/>
      <c r="F21" s="111"/>
      <c r="G21" s="112"/>
    </row>
    <row r="22" spans="2:7" ht="16.5" customHeight="1" x14ac:dyDescent="0.2">
      <c r="B22" s="25" t="str">
        <f>IF(ISBLANK('Plan de financement initial'!B19),"",'Plan de financement initial'!B19)</f>
        <v/>
      </c>
      <c r="C22" s="23"/>
      <c r="D22" s="26" t="str">
        <f>IF(ISBLANK('Plan de financement initial'!D19),"",'Plan de financement initial'!D19)</f>
        <v/>
      </c>
      <c r="E22" s="27"/>
      <c r="F22" s="111"/>
      <c r="G22" s="112"/>
    </row>
    <row r="23" spans="2:7" ht="16.5" customHeight="1" x14ac:dyDescent="0.25">
      <c r="B23" s="14" t="str">
        <f>'Plan de financement initial'!B20</f>
        <v>Immobilisations Financieres</v>
      </c>
      <c r="C23" s="23"/>
      <c r="D23" s="16">
        <f>D24</f>
        <v>1000</v>
      </c>
      <c r="E23" s="24"/>
      <c r="F23" s="158">
        <f>F24</f>
        <v>0</v>
      </c>
      <c r="G23" s="159">
        <f>G24</f>
        <v>0</v>
      </c>
    </row>
    <row r="24" spans="2:7" ht="16.5" customHeight="1" x14ac:dyDescent="0.2">
      <c r="B24" s="25" t="str">
        <f>IF(ISBLANK('Plan de financement initial'!B21),"",'Plan de financement initial'!B21)</f>
        <v>Dépôt de garantie, caution</v>
      </c>
      <c r="C24" s="23"/>
      <c r="D24" s="26">
        <f>'Plan de financement initial'!D21</f>
        <v>1000</v>
      </c>
      <c r="E24" s="24"/>
      <c r="F24" s="58"/>
      <c r="G24" s="110"/>
    </row>
    <row r="25" spans="2:7" ht="16.5" customHeight="1" x14ac:dyDescent="0.2">
      <c r="B25" s="25"/>
      <c r="C25" s="23"/>
      <c r="D25" s="26"/>
      <c r="E25" s="24"/>
      <c r="F25" s="111"/>
      <c r="G25" s="112"/>
    </row>
    <row r="26" spans="2:7" ht="16.5" customHeight="1" x14ac:dyDescent="0.25">
      <c r="B26" s="30" t="str">
        <f>'Plan de financement initial'!B23</f>
        <v xml:space="preserve">   Stock de départ </v>
      </c>
      <c r="C26" s="31"/>
      <c r="D26" s="32">
        <f>'Plan de financement initial'!D23</f>
        <v>15000</v>
      </c>
      <c r="E26" s="27"/>
      <c r="F26" s="111"/>
      <c r="G26" s="112"/>
    </row>
    <row r="27" spans="2:7" ht="16.5" customHeight="1" x14ac:dyDescent="0.2">
      <c r="B27" s="25"/>
      <c r="C27" s="31"/>
      <c r="D27" s="33"/>
      <c r="E27" s="27"/>
      <c r="F27" s="27"/>
      <c r="G27" s="28"/>
    </row>
    <row r="28" spans="2:7" ht="16.5" customHeight="1" x14ac:dyDescent="0.25">
      <c r="B28" s="34" t="str">
        <f>'Plan de financement initial'!B25</f>
        <v xml:space="preserve">   Besoin en fonds de roulement</v>
      </c>
      <c r="C28" s="35"/>
      <c r="D28" s="32">
        <f>'Plan de financement initial'!D25</f>
        <v>12000</v>
      </c>
      <c r="E28" s="36"/>
      <c r="F28" s="160">
        <v>25000</v>
      </c>
      <c r="G28" s="161">
        <v>45000</v>
      </c>
    </row>
    <row r="29" spans="2:7" ht="16.5" customHeight="1" x14ac:dyDescent="0.2">
      <c r="B29" s="38"/>
      <c r="C29" s="39"/>
      <c r="D29" s="40"/>
      <c r="E29" s="27"/>
      <c r="F29" s="27"/>
      <c r="G29" s="28"/>
    </row>
    <row r="30" spans="2:7" ht="16.5" customHeight="1" x14ac:dyDescent="0.25">
      <c r="B30" s="92" t="s">
        <v>39</v>
      </c>
      <c r="C30" s="103"/>
      <c r="D30" s="32">
        <f>'Plan de financement initial'!D27</f>
        <v>10000</v>
      </c>
      <c r="E30" s="27"/>
      <c r="F30" s="59"/>
      <c r="G30" s="28"/>
    </row>
    <row r="31" spans="2:7" ht="16.5" customHeight="1" x14ac:dyDescent="0.2">
      <c r="B31" s="38"/>
      <c r="C31" s="39"/>
      <c r="D31" s="40"/>
      <c r="E31" s="27"/>
      <c r="F31" s="59"/>
      <c r="G31" s="28"/>
    </row>
    <row r="32" spans="2:7" ht="16.5" customHeight="1" x14ac:dyDescent="0.25">
      <c r="B32" s="92" t="s">
        <v>42</v>
      </c>
      <c r="C32" s="39"/>
      <c r="D32" s="40"/>
      <c r="E32" s="37">
        <f>SUM(E33:E35)</f>
        <v>8500</v>
      </c>
      <c r="F32" s="162">
        <f>SUM(F33:F35)</f>
        <v>8500</v>
      </c>
      <c r="G32" s="161">
        <f>SUM(G33:G35)</f>
        <v>8500</v>
      </c>
    </row>
    <row r="33" spans="2:8" ht="16.5" customHeight="1" x14ac:dyDescent="0.2">
      <c r="B33" s="25" t="str">
        <f>'Plan de financement initial'!B37</f>
        <v>Emprunt banque</v>
      </c>
      <c r="C33" s="15"/>
      <c r="D33" s="40"/>
      <c r="E33" s="41">
        <v>7500</v>
      </c>
      <c r="F33" s="41">
        <v>7500</v>
      </c>
      <c r="G33" s="42">
        <v>7500</v>
      </c>
    </row>
    <row r="34" spans="2:8" ht="16.5" customHeight="1" x14ac:dyDescent="0.2">
      <c r="B34" s="25" t="str">
        <f>'Plan de financement initial'!B38</f>
        <v>Prêt à taux zéro</v>
      </c>
      <c r="C34" s="15"/>
      <c r="D34" s="40"/>
      <c r="E34" s="41">
        <v>1000</v>
      </c>
      <c r="F34" s="41">
        <v>1000</v>
      </c>
      <c r="G34" s="42">
        <v>1000</v>
      </c>
    </row>
    <row r="35" spans="2:8" ht="16.5" customHeight="1" x14ac:dyDescent="0.2">
      <c r="B35" s="25"/>
      <c r="C35" s="15"/>
      <c r="D35" s="40"/>
      <c r="E35" s="41"/>
      <c r="F35" s="41"/>
      <c r="G35" s="42"/>
    </row>
    <row r="36" spans="2:8" ht="16.5" customHeight="1" thickBot="1" x14ac:dyDescent="0.25">
      <c r="B36" s="21"/>
      <c r="C36" s="15"/>
      <c r="D36" s="40"/>
      <c r="E36" s="27"/>
      <c r="F36" s="27"/>
      <c r="G36" s="28"/>
    </row>
    <row r="37" spans="2:8" ht="16.5" customHeight="1" thickBot="1" x14ac:dyDescent="0.3">
      <c r="B37" s="104" t="s">
        <v>9</v>
      </c>
      <c r="C37" s="105"/>
      <c r="D37" s="106">
        <f>'Plan de financement initial'!D29</f>
        <v>102000</v>
      </c>
      <c r="E37" s="107">
        <f>E8+E11+E14+E23+E28+E30+E32</f>
        <v>8500</v>
      </c>
      <c r="F37" s="107">
        <f t="shared" ref="F37:G37" si="0">F8+F11+F14+F23+F28+F30+F32</f>
        <v>58500</v>
      </c>
      <c r="G37" s="108">
        <f t="shared" si="0"/>
        <v>203500</v>
      </c>
    </row>
    <row r="38" spans="2:8" ht="16.5" customHeight="1" thickBot="1" x14ac:dyDescent="0.3">
      <c r="B38" s="163"/>
      <c r="C38" s="163"/>
      <c r="D38" s="163"/>
      <c r="E38" s="163"/>
      <c r="F38" s="163"/>
      <c r="G38" s="163"/>
    </row>
    <row r="39" spans="2:8" ht="22.5" customHeight="1" x14ac:dyDescent="0.25">
      <c r="B39" s="168" t="s">
        <v>10</v>
      </c>
      <c r="C39" s="114"/>
      <c r="D39" s="113"/>
      <c r="E39" s="44"/>
      <c r="F39" s="43"/>
      <c r="G39" s="45"/>
    </row>
    <row r="40" spans="2:8" ht="16.5" customHeight="1" x14ac:dyDescent="0.25">
      <c r="B40" s="46" t="s">
        <v>11</v>
      </c>
      <c r="C40" s="118"/>
      <c r="D40" s="47">
        <f>SUM(D41:D42)</f>
        <v>50000</v>
      </c>
      <c r="E40" s="172">
        <f>SUM(E41:E42)</f>
        <v>0</v>
      </c>
      <c r="F40" s="173">
        <f>SUM(F41:F42)</f>
        <v>0</v>
      </c>
      <c r="G40" s="174">
        <f>SUM(G41:G42)</f>
        <v>0</v>
      </c>
      <c r="H40" s="48"/>
    </row>
    <row r="41" spans="2:8" ht="16.5" customHeight="1" x14ac:dyDescent="0.2">
      <c r="B41" s="49" t="s">
        <v>12</v>
      </c>
      <c r="C41" s="119"/>
      <c r="D41" s="50">
        <f>'Plan de financement initial'!D33</f>
        <v>15000</v>
      </c>
      <c r="E41" s="58"/>
      <c r="F41" s="117"/>
      <c r="G41" s="110"/>
    </row>
    <row r="42" spans="2:8" ht="16.5" customHeight="1" x14ac:dyDescent="0.2">
      <c r="B42" s="49" t="s">
        <v>13</v>
      </c>
      <c r="C42" s="120"/>
      <c r="D42" s="50">
        <f>'Plan de financement initial'!D34</f>
        <v>35000</v>
      </c>
      <c r="E42" s="58"/>
      <c r="F42" s="117"/>
      <c r="G42" s="110"/>
    </row>
    <row r="43" spans="2:8" ht="16.5" customHeight="1" x14ac:dyDescent="0.2">
      <c r="B43" s="51"/>
      <c r="C43" s="120"/>
      <c r="D43" s="50"/>
      <c r="E43" s="111"/>
      <c r="F43" s="156"/>
      <c r="G43" s="112"/>
    </row>
    <row r="44" spans="2:8" ht="16.5" customHeight="1" x14ac:dyDescent="0.25">
      <c r="B44" s="52" t="s">
        <v>14</v>
      </c>
      <c r="C44" s="121"/>
      <c r="D44" s="47">
        <f>SUM(D45:D47)</f>
        <v>49500</v>
      </c>
      <c r="E44" s="175"/>
      <c r="F44" s="173">
        <f>SUM(F45:F47)</f>
        <v>0</v>
      </c>
      <c r="G44" s="176">
        <f>SUM(G45:G47)</f>
        <v>120000</v>
      </c>
    </row>
    <row r="45" spans="2:8" ht="16.5" customHeight="1" x14ac:dyDescent="0.2">
      <c r="B45" s="49" t="str">
        <f>IF(ISBLANK('Plan de financement initial'!B37),"",'Plan de financement initial'!B37)</f>
        <v>Emprunt banque</v>
      </c>
      <c r="C45" s="122">
        <f>'Plan de financement initial'!C37</f>
        <v>0.02</v>
      </c>
      <c r="D45" s="50">
        <f>'Plan de financement initial'!D37</f>
        <v>44500</v>
      </c>
      <c r="E45" s="157"/>
      <c r="F45" s="58"/>
      <c r="G45" s="110">
        <v>120000</v>
      </c>
    </row>
    <row r="46" spans="2:8" ht="16.5" customHeight="1" x14ac:dyDescent="0.2">
      <c r="B46" s="49" t="str">
        <f>IF(ISBLANK('Plan de financement initial'!B38),"",'Plan de financement initial'!B38)</f>
        <v>Prêt à taux zéro</v>
      </c>
      <c r="C46" s="122">
        <f>'Plan de financement initial'!C38</f>
        <v>0</v>
      </c>
      <c r="D46" s="50">
        <f>'Plan de financement initial'!D38</f>
        <v>5000</v>
      </c>
      <c r="E46" s="157"/>
      <c r="F46" s="58"/>
      <c r="G46" s="110"/>
    </row>
    <row r="47" spans="2:8" ht="16.5" customHeight="1" x14ac:dyDescent="0.2">
      <c r="B47" s="49" t="str">
        <f>IF(ISBLANK('Plan de financement initial'!B39),"",'Plan de financement initial'!B39)</f>
        <v/>
      </c>
      <c r="C47" s="122">
        <f>'Plan de financement initial'!C39</f>
        <v>0</v>
      </c>
      <c r="D47" s="50">
        <f>'Plan de financement initial'!D39</f>
        <v>0</v>
      </c>
      <c r="E47" s="157"/>
      <c r="F47" s="58"/>
      <c r="G47" s="110"/>
    </row>
    <row r="48" spans="2:8" ht="16.5" customHeight="1" x14ac:dyDescent="0.2">
      <c r="B48" s="51"/>
      <c r="C48" s="122"/>
      <c r="D48" s="50"/>
      <c r="E48" s="157"/>
      <c r="F48" s="58"/>
      <c r="G48" s="110"/>
    </row>
    <row r="49" spans="2:7" ht="16.5" customHeight="1" x14ac:dyDescent="0.25">
      <c r="B49" s="46" t="s">
        <v>16</v>
      </c>
      <c r="C49" s="122"/>
      <c r="D49" s="47">
        <f>'Plan de financement initial'!D41</f>
        <v>2500</v>
      </c>
      <c r="E49" s="177"/>
      <c r="F49" s="177">
        <f>SUM(F50:F51)</f>
        <v>0</v>
      </c>
      <c r="G49" s="176">
        <f>SUM(G50:G51)</f>
        <v>0</v>
      </c>
    </row>
    <row r="50" spans="2:7" ht="16.5" customHeight="1" x14ac:dyDescent="0.2">
      <c r="B50" s="49" t="str">
        <f>IF(ISBLANK('Plan de financement initial'!B42),"",'Plan de financement initial'!B42)</f>
        <v>Subvention</v>
      </c>
      <c r="C50" s="122"/>
      <c r="D50" s="50">
        <f>'Plan de financement initial'!D42</f>
        <v>2500</v>
      </c>
      <c r="E50" s="157"/>
      <c r="F50" s="58"/>
      <c r="G50" s="110"/>
    </row>
    <row r="51" spans="2:7" ht="16.5" customHeight="1" x14ac:dyDescent="0.2">
      <c r="B51" s="49" t="str">
        <f>IF(ISBLANK('Plan de financement initial'!B43),"",'Plan de financement initial'!B43)</f>
        <v/>
      </c>
      <c r="C51" s="123"/>
      <c r="D51" s="50"/>
      <c r="E51" s="111"/>
      <c r="F51" s="117"/>
      <c r="G51" s="110"/>
    </row>
    <row r="52" spans="2:7" ht="16.5" customHeight="1" x14ac:dyDescent="0.2">
      <c r="B52" s="53"/>
      <c r="C52" s="123"/>
      <c r="D52" s="115"/>
      <c r="E52" s="111"/>
      <c r="F52" s="156"/>
      <c r="G52" s="112"/>
    </row>
    <row r="53" spans="2:7" ht="16.5" customHeight="1" x14ac:dyDescent="0.25">
      <c r="B53" s="46" t="s">
        <v>23</v>
      </c>
      <c r="C53" s="119"/>
      <c r="D53" s="116">
        <f>SUM(D54:D55)</f>
        <v>0</v>
      </c>
      <c r="E53" s="178">
        <f>SUM(E54:E55)</f>
        <v>15500</v>
      </c>
      <c r="F53" s="178">
        <f>SUM(F54:F55)</f>
        <v>60000</v>
      </c>
      <c r="G53" s="176">
        <f>SUM(G54:G55)</f>
        <v>98000</v>
      </c>
    </row>
    <row r="54" spans="2:7" ht="16.5" customHeight="1" x14ac:dyDescent="0.2">
      <c r="B54" s="54" t="s">
        <v>44</v>
      </c>
      <c r="C54" s="123"/>
      <c r="D54" s="40"/>
      <c r="E54" s="55">
        <v>7500</v>
      </c>
      <c r="F54" s="55">
        <v>52000</v>
      </c>
      <c r="G54" s="56">
        <v>90000</v>
      </c>
    </row>
    <row r="55" spans="2:7" ht="16.5" customHeight="1" x14ac:dyDescent="0.2">
      <c r="B55" s="54" t="s">
        <v>24</v>
      </c>
      <c r="C55" s="123"/>
      <c r="D55" s="40"/>
      <c r="E55" s="55">
        <v>8000</v>
      </c>
      <c r="F55" s="55">
        <v>8000</v>
      </c>
      <c r="G55" s="56">
        <v>8000</v>
      </c>
    </row>
    <row r="56" spans="2:7" ht="16.5" customHeight="1" thickBot="1" x14ac:dyDescent="0.25">
      <c r="B56" s="57"/>
      <c r="C56" s="124"/>
      <c r="D56" s="117"/>
      <c r="E56" s="59"/>
      <c r="F56" s="27"/>
      <c r="G56" s="28"/>
    </row>
    <row r="57" spans="2:7" ht="19.5" customHeight="1" thickBot="1" x14ac:dyDescent="0.25">
      <c r="B57" s="169" t="s">
        <v>17</v>
      </c>
      <c r="C57" s="179"/>
      <c r="D57" s="180">
        <f>SUM(D40,D44,D49,D53)</f>
        <v>102000</v>
      </c>
      <c r="E57" s="170">
        <f>SUM(E40,E44,E49,E53)</f>
        <v>15500</v>
      </c>
      <c r="F57" s="170">
        <f>SUM(F40,F44,F49,F53)</f>
        <v>60000</v>
      </c>
      <c r="G57" s="171">
        <f>SUM(G40,G44,G49,G53)</f>
        <v>218000</v>
      </c>
    </row>
    <row r="58" spans="2:7" ht="9" customHeight="1" thickBot="1" x14ac:dyDescent="0.25">
      <c r="B58" s="167"/>
      <c r="C58" s="167"/>
      <c r="D58" s="167"/>
      <c r="E58" s="167"/>
      <c r="F58" s="167"/>
      <c r="G58" s="167"/>
    </row>
    <row r="59" spans="2:7" ht="26.25" customHeight="1" thickBot="1" x14ac:dyDescent="0.25">
      <c r="B59" s="165" t="s">
        <v>43</v>
      </c>
      <c r="C59" s="182"/>
      <c r="D59" s="181">
        <f>D57-D37</f>
        <v>0</v>
      </c>
      <c r="E59" s="166">
        <f>E57-E37</f>
        <v>7000</v>
      </c>
      <c r="F59" s="166">
        <f>F57-F37</f>
        <v>1500</v>
      </c>
      <c r="G59" s="164">
        <f>G57-G37</f>
        <v>14500</v>
      </c>
    </row>
    <row r="60" spans="2:7" x14ac:dyDescent="0.2">
      <c r="D60" s="29"/>
      <c r="E60" s="29"/>
      <c r="F60" s="29"/>
      <c r="G60" s="29"/>
    </row>
    <row r="61" spans="2:7" x14ac:dyDescent="0.2">
      <c r="D61" s="29"/>
      <c r="E61" s="29"/>
      <c r="F61" s="29"/>
      <c r="G61" s="29"/>
    </row>
    <row r="62" spans="2:7" x14ac:dyDescent="0.2">
      <c r="D62" s="29"/>
      <c r="E62" s="29"/>
      <c r="F62" s="29"/>
      <c r="G62" s="29"/>
    </row>
    <row r="63" spans="2:7" x14ac:dyDescent="0.2">
      <c r="D63" s="29"/>
      <c r="E63" s="29"/>
      <c r="F63" s="29"/>
      <c r="G63" s="29"/>
    </row>
    <row r="64" spans="2:7" x14ac:dyDescent="0.2">
      <c r="D64" s="29"/>
      <c r="E64" s="29"/>
      <c r="F64" s="29"/>
      <c r="G64" s="29"/>
    </row>
    <row r="65" spans="4:7" x14ac:dyDescent="0.2">
      <c r="D65" s="29"/>
      <c r="E65" s="29"/>
      <c r="F65" s="29"/>
      <c r="G65" s="29"/>
    </row>
    <row r="66" spans="4:7" x14ac:dyDescent="0.2">
      <c r="D66" s="29"/>
      <c r="E66" s="29"/>
      <c r="F66" s="29"/>
      <c r="G66" s="29"/>
    </row>
    <row r="67" spans="4:7" x14ac:dyDescent="0.2">
      <c r="D67" s="29"/>
      <c r="E67" s="29"/>
      <c r="F67" s="29"/>
      <c r="G67" s="29"/>
    </row>
    <row r="68" spans="4:7" x14ac:dyDescent="0.2">
      <c r="D68" s="29"/>
      <c r="E68" s="29"/>
      <c r="F68" s="29"/>
      <c r="G68" s="29"/>
    </row>
    <row r="69" spans="4:7" x14ac:dyDescent="0.2">
      <c r="D69" s="29"/>
      <c r="E69" s="29"/>
      <c r="F69" s="29"/>
      <c r="G69" s="29"/>
    </row>
    <row r="70" spans="4:7" x14ac:dyDescent="0.2">
      <c r="D70" s="29"/>
      <c r="E70" s="29"/>
      <c r="F70" s="29"/>
      <c r="G70" s="29"/>
    </row>
    <row r="71" spans="4:7" x14ac:dyDescent="0.2">
      <c r="D71" s="29"/>
      <c r="E71" s="29"/>
      <c r="F71" s="29"/>
      <c r="G71" s="29"/>
    </row>
    <row r="72" spans="4:7" x14ac:dyDescent="0.2">
      <c r="D72" s="29"/>
      <c r="E72" s="29"/>
      <c r="F72" s="29"/>
      <c r="G72" s="29"/>
    </row>
    <row r="73" spans="4:7" x14ac:dyDescent="0.2">
      <c r="D73" s="29"/>
      <c r="E73" s="29"/>
      <c r="F73" s="29"/>
      <c r="G73" s="29"/>
    </row>
    <row r="74" spans="4:7" x14ac:dyDescent="0.2">
      <c r="D74" s="29"/>
      <c r="E74" s="29"/>
      <c r="F74" s="29"/>
      <c r="G74" s="29"/>
    </row>
    <row r="75" spans="4:7" x14ac:dyDescent="0.2">
      <c r="D75" s="29"/>
      <c r="E75" s="29"/>
      <c r="F75" s="29"/>
      <c r="G75" s="29"/>
    </row>
    <row r="76" spans="4:7" x14ac:dyDescent="0.2">
      <c r="D76" s="29"/>
      <c r="E76" s="29"/>
      <c r="F76" s="29"/>
      <c r="G76" s="29"/>
    </row>
    <row r="77" spans="4:7" x14ac:dyDescent="0.2">
      <c r="D77" s="29"/>
      <c r="E77" s="29"/>
      <c r="F77" s="29"/>
      <c r="G77" s="29"/>
    </row>
    <row r="78" spans="4:7" x14ac:dyDescent="0.2">
      <c r="D78" s="29"/>
      <c r="E78" s="29"/>
      <c r="F78" s="29"/>
      <c r="G78" s="29"/>
    </row>
    <row r="79" spans="4:7" x14ac:dyDescent="0.2">
      <c r="D79" s="29"/>
      <c r="E79" s="29"/>
      <c r="F79" s="29"/>
      <c r="G79" s="29"/>
    </row>
    <row r="80" spans="4:7" x14ac:dyDescent="0.2">
      <c r="D80" s="29"/>
      <c r="E80" s="29"/>
      <c r="F80" s="29"/>
      <c r="G80" s="29"/>
    </row>
    <row r="81" spans="4:7" x14ac:dyDescent="0.2">
      <c r="D81" s="29"/>
      <c r="E81" s="29"/>
      <c r="F81" s="29"/>
      <c r="G81" s="29"/>
    </row>
    <row r="82" spans="4:7" x14ac:dyDescent="0.2">
      <c r="D82" s="29"/>
      <c r="E82" s="29"/>
      <c r="F82" s="29"/>
      <c r="G82" s="29"/>
    </row>
    <row r="83" spans="4:7" x14ac:dyDescent="0.2">
      <c r="D83" s="29"/>
      <c r="E83" s="29"/>
      <c r="F83" s="29"/>
      <c r="G83" s="29"/>
    </row>
    <row r="84" spans="4:7" x14ac:dyDescent="0.2">
      <c r="D84" s="29"/>
      <c r="E84" s="29"/>
      <c r="F84" s="29"/>
      <c r="G84" s="29"/>
    </row>
    <row r="85" spans="4:7" x14ac:dyDescent="0.2">
      <c r="D85" s="29"/>
      <c r="E85" s="29"/>
      <c r="F85" s="29"/>
      <c r="G85" s="29"/>
    </row>
    <row r="86" spans="4:7" x14ac:dyDescent="0.2">
      <c r="D86" s="29"/>
      <c r="E86" s="29"/>
      <c r="F86" s="29"/>
      <c r="G86" s="29"/>
    </row>
    <row r="87" spans="4:7" x14ac:dyDescent="0.2">
      <c r="D87" s="29"/>
      <c r="E87" s="29"/>
      <c r="F87" s="29"/>
      <c r="G87" s="29"/>
    </row>
    <row r="88" spans="4:7" x14ac:dyDescent="0.2">
      <c r="D88" s="29"/>
      <c r="E88" s="29"/>
      <c r="F88" s="29"/>
      <c r="G88" s="29"/>
    </row>
    <row r="89" spans="4:7" x14ac:dyDescent="0.2">
      <c r="D89" s="29"/>
      <c r="E89" s="29"/>
      <c r="F89" s="29"/>
      <c r="G89" s="29"/>
    </row>
    <row r="90" spans="4:7" x14ac:dyDescent="0.2">
      <c r="D90" s="29"/>
      <c r="E90" s="29"/>
      <c r="F90" s="29"/>
      <c r="G90" s="29"/>
    </row>
    <row r="91" spans="4:7" x14ac:dyDescent="0.2">
      <c r="D91" s="29"/>
      <c r="E91" s="29"/>
      <c r="F91" s="29"/>
      <c r="G91" s="29"/>
    </row>
    <row r="92" spans="4:7" x14ac:dyDescent="0.2">
      <c r="D92" s="29"/>
      <c r="E92" s="29"/>
      <c r="F92" s="29"/>
      <c r="G92" s="29"/>
    </row>
    <row r="93" spans="4:7" x14ac:dyDescent="0.2">
      <c r="D93" s="29"/>
      <c r="E93" s="29"/>
      <c r="F93" s="29"/>
      <c r="G93" s="29"/>
    </row>
    <row r="94" spans="4:7" x14ac:dyDescent="0.2">
      <c r="D94" s="29"/>
      <c r="E94" s="29"/>
      <c r="F94" s="29"/>
      <c r="G94" s="29"/>
    </row>
    <row r="95" spans="4:7" x14ac:dyDescent="0.2">
      <c r="D95" s="29"/>
      <c r="E95" s="29"/>
      <c r="F95" s="29"/>
      <c r="G95" s="29"/>
    </row>
    <row r="96" spans="4:7" x14ac:dyDescent="0.2">
      <c r="D96" s="29"/>
      <c r="E96" s="29"/>
      <c r="F96" s="29"/>
      <c r="G96" s="29"/>
    </row>
    <row r="97" spans="4:7" x14ac:dyDescent="0.2">
      <c r="D97" s="29"/>
      <c r="E97" s="29"/>
      <c r="F97" s="29"/>
      <c r="G97" s="29"/>
    </row>
    <row r="98" spans="4:7" x14ac:dyDescent="0.2">
      <c r="D98" s="29"/>
      <c r="E98" s="29"/>
      <c r="F98" s="29"/>
      <c r="G98" s="29"/>
    </row>
    <row r="99" spans="4:7" x14ac:dyDescent="0.2">
      <c r="D99" s="29"/>
      <c r="E99" s="29"/>
      <c r="F99" s="29"/>
      <c r="G99" s="29"/>
    </row>
    <row r="100" spans="4:7" x14ac:dyDescent="0.2">
      <c r="D100" s="29"/>
      <c r="E100" s="29"/>
      <c r="F100" s="29"/>
      <c r="G100" s="29"/>
    </row>
    <row r="101" spans="4:7" x14ac:dyDescent="0.2">
      <c r="D101" s="29"/>
      <c r="E101" s="29"/>
      <c r="F101" s="29"/>
      <c r="G101" s="29"/>
    </row>
    <row r="102" spans="4:7" x14ac:dyDescent="0.2">
      <c r="D102" s="29"/>
      <c r="E102" s="29"/>
      <c r="F102" s="29"/>
      <c r="G102" s="29"/>
    </row>
    <row r="103" spans="4:7" x14ac:dyDescent="0.2">
      <c r="D103" s="29"/>
      <c r="E103" s="29"/>
      <c r="F103" s="29"/>
      <c r="G103" s="29"/>
    </row>
    <row r="104" spans="4:7" x14ac:dyDescent="0.2">
      <c r="D104" s="29"/>
      <c r="E104" s="29"/>
      <c r="F104" s="29"/>
      <c r="G104" s="29"/>
    </row>
    <row r="105" spans="4:7" x14ac:dyDescent="0.2">
      <c r="D105" s="29"/>
      <c r="E105" s="29"/>
      <c r="F105" s="29"/>
      <c r="G105" s="29"/>
    </row>
    <row r="106" spans="4:7" x14ac:dyDescent="0.2">
      <c r="D106" s="29"/>
      <c r="E106" s="29"/>
      <c r="F106" s="29"/>
      <c r="G106" s="29"/>
    </row>
    <row r="107" spans="4:7" x14ac:dyDescent="0.2">
      <c r="D107" s="29"/>
      <c r="E107" s="29"/>
      <c r="F107" s="29"/>
      <c r="G107" s="29"/>
    </row>
    <row r="108" spans="4:7" x14ac:dyDescent="0.2">
      <c r="D108" s="29"/>
      <c r="E108" s="29"/>
      <c r="F108" s="29"/>
      <c r="G108" s="29"/>
    </row>
    <row r="109" spans="4:7" x14ac:dyDescent="0.2">
      <c r="D109" s="29"/>
      <c r="E109" s="29"/>
      <c r="F109" s="29"/>
      <c r="G109" s="29"/>
    </row>
    <row r="110" spans="4:7" x14ac:dyDescent="0.2">
      <c r="D110" s="29"/>
      <c r="E110" s="29"/>
      <c r="F110" s="29"/>
      <c r="G110" s="29"/>
    </row>
    <row r="111" spans="4:7" x14ac:dyDescent="0.2">
      <c r="D111" s="29"/>
      <c r="E111" s="29"/>
      <c r="F111" s="29"/>
      <c r="G111" s="29"/>
    </row>
    <row r="112" spans="4:7" x14ac:dyDescent="0.2">
      <c r="D112" s="29"/>
      <c r="E112" s="29"/>
      <c r="F112" s="29"/>
      <c r="G112" s="29"/>
    </row>
    <row r="113" spans="4:7" x14ac:dyDescent="0.2">
      <c r="D113" s="29"/>
      <c r="E113" s="29"/>
      <c r="F113" s="29"/>
      <c r="G113" s="29"/>
    </row>
    <row r="114" spans="4:7" x14ac:dyDescent="0.2">
      <c r="D114" s="29"/>
      <c r="E114" s="29"/>
      <c r="F114" s="29"/>
      <c r="G114" s="29"/>
    </row>
    <row r="115" spans="4:7" x14ac:dyDescent="0.2">
      <c r="D115" s="29"/>
      <c r="E115" s="29"/>
      <c r="F115" s="29"/>
      <c r="G115" s="29"/>
    </row>
    <row r="116" spans="4:7" x14ac:dyDescent="0.2">
      <c r="D116" s="29"/>
      <c r="E116" s="29"/>
      <c r="F116" s="29"/>
      <c r="G116" s="29"/>
    </row>
    <row r="117" spans="4:7" x14ac:dyDescent="0.2">
      <c r="D117" s="29"/>
      <c r="E117" s="29"/>
      <c r="F117" s="29"/>
      <c r="G117" s="29"/>
    </row>
    <row r="118" spans="4:7" x14ac:dyDescent="0.2">
      <c r="D118" s="29"/>
      <c r="E118" s="29"/>
      <c r="F118" s="29"/>
      <c r="G118" s="29"/>
    </row>
    <row r="119" spans="4:7" x14ac:dyDescent="0.2">
      <c r="D119" s="29"/>
      <c r="E119" s="29"/>
      <c r="F119" s="29"/>
      <c r="G119" s="29"/>
    </row>
    <row r="120" spans="4:7" x14ac:dyDescent="0.2">
      <c r="D120" s="29"/>
      <c r="E120" s="29"/>
      <c r="F120" s="29"/>
      <c r="G120" s="29"/>
    </row>
    <row r="121" spans="4:7" x14ac:dyDescent="0.2">
      <c r="D121" s="29"/>
      <c r="E121" s="29"/>
      <c r="F121" s="29"/>
      <c r="G121" s="29"/>
    </row>
    <row r="122" spans="4:7" x14ac:dyDescent="0.2">
      <c r="D122" s="29"/>
      <c r="E122" s="29"/>
      <c r="F122" s="29"/>
      <c r="G122" s="29"/>
    </row>
    <row r="123" spans="4:7" x14ac:dyDescent="0.2">
      <c r="D123" s="29"/>
      <c r="E123" s="29"/>
      <c r="F123" s="29"/>
      <c r="G123" s="29"/>
    </row>
    <row r="124" spans="4:7" x14ac:dyDescent="0.2">
      <c r="D124" s="29"/>
      <c r="E124" s="29"/>
      <c r="F124" s="29"/>
      <c r="G124" s="29"/>
    </row>
    <row r="125" spans="4:7" x14ac:dyDescent="0.2">
      <c r="D125" s="29"/>
      <c r="E125" s="29"/>
      <c r="F125" s="29"/>
      <c r="G125" s="29"/>
    </row>
    <row r="126" spans="4:7" x14ac:dyDescent="0.2">
      <c r="D126" s="29"/>
      <c r="E126" s="29"/>
      <c r="F126" s="29"/>
      <c r="G126" s="29"/>
    </row>
    <row r="127" spans="4:7" x14ac:dyDescent="0.2">
      <c r="D127" s="29"/>
      <c r="E127" s="29"/>
      <c r="F127" s="29"/>
      <c r="G127" s="29"/>
    </row>
    <row r="128" spans="4:7" x14ac:dyDescent="0.2">
      <c r="D128" s="29"/>
      <c r="E128" s="29"/>
      <c r="F128" s="29"/>
      <c r="G128" s="29"/>
    </row>
    <row r="129" spans="4:7" x14ac:dyDescent="0.2">
      <c r="D129" s="29"/>
      <c r="E129" s="29"/>
      <c r="F129" s="29"/>
      <c r="G129" s="29"/>
    </row>
    <row r="130" spans="4:7" x14ac:dyDescent="0.2">
      <c r="D130" s="29"/>
      <c r="E130" s="29"/>
      <c r="F130" s="29"/>
      <c r="G130" s="29"/>
    </row>
    <row r="131" spans="4:7" x14ac:dyDescent="0.2">
      <c r="D131" s="29"/>
      <c r="E131" s="29"/>
      <c r="F131" s="29"/>
      <c r="G131" s="29"/>
    </row>
    <row r="132" spans="4:7" x14ac:dyDescent="0.2">
      <c r="D132" s="29"/>
      <c r="E132" s="29"/>
      <c r="F132" s="29"/>
      <c r="G132" s="29"/>
    </row>
    <row r="133" spans="4:7" x14ac:dyDescent="0.2">
      <c r="D133" s="29"/>
      <c r="E133" s="29"/>
      <c r="F133" s="29"/>
      <c r="G133" s="29"/>
    </row>
    <row r="134" spans="4:7" x14ac:dyDescent="0.2">
      <c r="D134" s="29"/>
      <c r="E134" s="29"/>
      <c r="F134" s="29"/>
      <c r="G134" s="29"/>
    </row>
    <row r="135" spans="4:7" x14ac:dyDescent="0.2">
      <c r="D135" s="29"/>
      <c r="E135" s="29"/>
      <c r="F135" s="29"/>
      <c r="G135" s="29"/>
    </row>
    <row r="136" spans="4:7" x14ac:dyDescent="0.2">
      <c r="D136" s="29"/>
      <c r="E136" s="29"/>
      <c r="F136" s="29"/>
      <c r="G136" s="29"/>
    </row>
    <row r="137" spans="4:7" x14ac:dyDescent="0.2">
      <c r="D137" s="29"/>
      <c r="E137" s="29"/>
      <c r="F137" s="29"/>
      <c r="G137" s="29"/>
    </row>
    <row r="138" spans="4:7" x14ac:dyDescent="0.2">
      <c r="D138" s="29"/>
      <c r="E138" s="29"/>
      <c r="F138" s="29"/>
      <c r="G138" s="29"/>
    </row>
    <row r="139" spans="4:7" x14ac:dyDescent="0.2">
      <c r="D139" s="29"/>
      <c r="E139" s="29"/>
      <c r="F139" s="29"/>
      <c r="G139" s="29"/>
    </row>
    <row r="140" spans="4:7" x14ac:dyDescent="0.2">
      <c r="D140" s="29"/>
      <c r="E140" s="29"/>
      <c r="F140" s="29"/>
      <c r="G140" s="29"/>
    </row>
    <row r="141" spans="4:7" x14ac:dyDescent="0.2">
      <c r="D141" s="29"/>
      <c r="E141" s="29"/>
      <c r="F141" s="29"/>
      <c r="G141" s="29"/>
    </row>
    <row r="142" spans="4:7" x14ac:dyDescent="0.2">
      <c r="D142" s="29"/>
      <c r="E142" s="29"/>
      <c r="F142" s="29"/>
      <c r="G142" s="29"/>
    </row>
    <row r="143" spans="4:7" x14ac:dyDescent="0.2">
      <c r="D143" s="29"/>
      <c r="E143" s="29"/>
      <c r="F143" s="29"/>
      <c r="G143" s="29"/>
    </row>
    <row r="144" spans="4:7" x14ac:dyDescent="0.2">
      <c r="D144" s="29"/>
      <c r="E144" s="29"/>
      <c r="F144" s="29"/>
      <c r="G144" s="29"/>
    </row>
    <row r="145" spans="4:7" x14ac:dyDescent="0.2">
      <c r="D145" s="29"/>
      <c r="E145" s="29"/>
      <c r="F145" s="29"/>
      <c r="G145" s="29"/>
    </row>
    <row r="146" spans="4:7" x14ac:dyDescent="0.2">
      <c r="D146" s="29"/>
      <c r="E146" s="29"/>
      <c r="F146" s="29"/>
      <c r="G146" s="29"/>
    </row>
    <row r="147" spans="4:7" x14ac:dyDescent="0.2">
      <c r="D147" s="29"/>
      <c r="E147" s="29"/>
      <c r="F147" s="29"/>
      <c r="G147" s="29"/>
    </row>
    <row r="148" spans="4:7" x14ac:dyDescent="0.2">
      <c r="D148" s="29"/>
      <c r="E148" s="29"/>
      <c r="F148" s="29"/>
      <c r="G148" s="29"/>
    </row>
    <row r="149" spans="4:7" x14ac:dyDescent="0.2">
      <c r="D149" s="29"/>
      <c r="E149" s="29"/>
      <c r="F149" s="29"/>
      <c r="G149" s="29"/>
    </row>
    <row r="150" spans="4:7" x14ac:dyDescent="0.2">
      <c r="D150" s="29"/>
      <c r="E150" s="29"/>
      <c r="F150" s="29"/>
      <c r="G150" s="29"/>
    </row>
    <row r="151" spans="4:7" x14ac:dyDescent="0.2">
      <c r="D151" s="29"/>
      <c r="E151" s="29"/>
      <c r="F151" s="29"/>
      <c r="G151" s="29"/>
    </row>
    <row r="152" spans="4:7" x14ac:dyDescent="0.2">
      <c r="D152" s="29"/>
      <c r="E152" s="29"/>
      <c r="F152" s="29"/>
      <c r="G152" s="29"/>
    </row>
    <row r="153" spans="4:7" x14ac:dyDescent="0.2">
      <c r="D153" s="29"/>
      <c r="E153" s="29"/>
      <c r="F153" s="29"/>
      <c r="G153" s="29"/>
    </row>
    <row r="154" spans="4:7" x14ac:dyDescent="0.2">
      <c r="D154" s="29"/>
      <c r="E154" s="29"/>
      <c r="F154" s="29"/>
      <c r="G154" s="29"/>
    </row>
    <row r="155" spans="4:7" x14ac:dyDescent="0.2">
      <c r="D155" s="29"/>
      <c r="E155" s="29"/>
      <c r="F155" s="29"/>
      <c r="G155" s="29"/>
    </row>
    <row r="156" spans="4:7" x14ac:dyDescent="0.2">
      <c r="D156" s="29"/>
      <c r="E156" s="29"/>
      <c r="F156" s="29"/>
      <c r="G156" s="29"/>
    </row>
    <row r="157" spans="4:7" x14ac:dyDescent="0.2">
      <c r="D157" s="29"/>
      <c r="E157" s="29"/>
      <c r="F157" s="29"/>
      <c r="G157" s="29"/>
    </row>
    <row r="158" spans="4:7" x14ac:dyDescent="0.2">
      <c r="D158" s="29"/>
      <c r="E158" s="29"/>
      <c r="F158" s="29"/>
      <c r="G158" s="29"/>
    </row>
    <row r="159" spans="4:7" x14ac:dyDescent="0.2">
      <c r="D159" s="29"/>
      <c r="E159" s="29"/>
      <c r="F159" s="29"/>
      <c r="G159" s="29"/>
    </row>
    <row r="160" spans="4:7" x14ac:dyDescent="0.2">
      <c r="D160" s="29"/>
      <c r="E160" s="29"/>
      <c r="F160" s="29"/>
      <c r="G160" s="29"/>
    </row>
    <row r="161" spans="4:7" x14ac:dyDescent="0.2">
      <c r="D161" s="29"/>
      <c r="E161" s="29"/>
      <c r="F161" s="29"/>
      <c r="G161" s="29"/>
    </row>
  </sheetData>
  <mergeCells count="7">
    <mergeCell ref="D39:G39"/>
    <mergeCell ref="B1:G1"/>
    <mergeCell ref="C4:E4"/>
    <mergeCell ref="F4:F5"/>
    <mergeCell ref="G4:G5"/>
    <mergeCell ref="C5:D5"/>
    <mergeCell ref="C6:G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Plan de financement initial</vt:lpstr>
      <vt:lpstr>Plan de financement à trois ans</vt:lpstr>
      <vt:lpstr>'Plan de financement à trois ans'!Zone_d_impression</vt:lpstr>
      <vt:lpstr>'Plan de financement initial'!Zone_d_impression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2018-01-24T10:06:34Z</cp:lastPrinted>
  <dcterms:created xsi:type="dcterms:W3CDTF">2018-01-24T08:16:15Z</dcterms:created>
  <dcterms:modified xsi:type="dcterms:W3CDTF">2018-01-24T10:07:34Z</dcterms:modified>
</cp:coreProperties>
</file>